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8.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9.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14.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15.xml" ContentType="application/vnd.openxmlformats-officedocument.drawing+xml"/>
  <Override PartName="/xl/drawings/drawing16.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17.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rawings/drawing18.xml" ContentType="application/vnd.openxmlformats-officedocument.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19.xml" ContentType="application/vnd.openxmlformats-officedocument.drawing+xml"/>
  <Override PartName="/xl/drawings/drawing20.xml" ContentType="application/vnd.openxmlformats-officedocument.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21.xml" ContentType="application/vnd.openxmlformats-officedocument.drawing+xml"/>
  <Override PartName="/xl/drawings/drawing22.xml" ContentType="application/vnd.openxmlformats-officedocument.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23.xml" ContentType="application/vnd.openxmlformats-officedocument.drawing+xml"/>
  <Override PartName="/xl/drawings/drawing24.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rawings/drawing25.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26.xml" ContentType="application/vnd.openxmlformats-officedocument.drawing+xml"/>
  <Override PartName="/xl/drawings/drawing27.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31.xml" ContentType="application/vnd.openxmlformats-officedocument.drawing+xml"/>
  <Override PartName="/xl/drawings/drawing32.xml" ContentType="application/vnd.openxmlformats-officedocument.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3.xml" ContentType="application/vnd.openxmlformats-officedocument.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rawings/drawing39.xml" ContentType="application/vnd.openxmlformats-officedocument.drawing+xml"/>
  <Override PartName="/xl/drawings/drawing40.xml" ContentType="application/vnd.openxmlformats-officedocument.drawing+xml"/>
  <Override PartName="/xl/tables/table1.xml" ContentType="application/vnd.openxmlformats-officedocument.spreadsheetml.table+xml"/>
  <Override PartName="/xl/drawings/drawing41.xml" ContentType="application/vnd.openxmlformats-officedocument.drawing+xml"/>
  <Override PartName="/xl/embeddings/oleObject12.bin" ContentType="application/vnd.openxmlformats-officedocument.oleObject"/>
  <Override PartName="/xl/drawings/drawing42.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75" windowWidth="11355" windowHeight="3030" tabRatio="915" firstSheet="40" activeTab="51"/>
  </bookViews>
  <sheets>
    <sheet name="ГЛАВНАЯ" sheetId="1" r:id="rId1"/>
    <sheet name="profil" sheetId="2" r:id="rId2"/>
    <sheet name="siba" sheetId="3" r:id="rId3"/>
    <sheet name="roto" sheetId="4" r:id="rId4"/>
    <sheet name="плёнки" sheetId="5" r:id="rId5"/>
    <sheet name="roto premium" sheetId="6" r:id="rId6"/>
    <sheet name="roto люки" sheetId="7" r:id="rId7"/>
    <sheet name="roto акс" sheetId="8" r:id="rId8"/>
    <sheet name="oman" sheetId="9" r:id="rId9"/>
    <sheet name="salux" sheetId="10" r:id="rId10"/>
    <sheet name="nice" sheetId="11" r:id="rId11"/>
    <sheet name="сетки" sheetId="12" r:id="rId12"/>
    <sheet name="geodrain" sheetId="13" r:id="rId13"/>
    <sheet name="xps" sheetId="14" r:id="rId14"/>
    <sheet name="osb" sheetId="15" r:id="rId15"/>
    <sheet name="polynum" sheetId="16" r:id="rId16"/>
    <sheet name="plastter" sheetId="17" r:id="rId17"/>
    <sheet name="fasayding" sheetId="18" r:id="rId18"/>
    <sheet name="soffit" sheetId="19" r:id="rId19"/>
    <sheet name="краксы" sheetId="20" r:id="rId20"/>
    <sheet name="rockwool" sheetId="21" r:id="rId21"/>
    <sheet name="isover" sheetId="22" r:id="rId22"/>
    <sheet name="уплотнитель" sheetId="23" r:id="rId23"/>
    <sheet name="техно" sheetId="24" r:id="rId24"/>
    <sheet name="гео" sheetId="25" r:id="rId25"/>
    <sheet name="экопарк" sheetId="26" r:id="rId26"/>
    <sheet name="хаоген" sheetId="27" r:id="rId27"/>
    <sheet name="ергис" sheetId="28" r:id="rId28"/>
    <sheet name="арма-с" sheetId="29" r:id="rId29"/>
    <sheet name="cl" sheetId="30" r:id="rId30"/>
    <sheet name="q-term" sheetId="31" r:id="rId31"/>
    <sheet name="керабит" sheetId="32" r:id="rId32"/>
    <sheet name="айко" sheetId="42" r:id="rId33"/>
    <sheet name="черепица П" sheetId="33" r:id="rId34"/>
    <sheet name="профнастил П" sheetId="34" r:id="rId35"/>
    <sheet name=" сатьям" sheetId="41" r:id="rId36"/>
    <sheet name="браас цп" sheetId="35" r:id="rId37"/>
    <sheet name="браас к" sheetId="38" r:id="rId38"/>
    <sheet name="браас опал" sheetId="39" r:id="rId39"/>
    <sheet name="браас сириус" sheetId="40" r:id="rId40"/>
    <sheet name="рейнвей" sheetId="36" r:id="rId41"/>
    <sheet name="тайвек" sheetId="37" r:id="rId42"/>
    <sheet name="Теплый пол" sheetId="43" r:id="rId43"/>
    <sheet name="Терморегуляторы" sheetId="44" r:id="rId44"/>
    <sheet name="Мастики" sheetId="45" r:id="rId45"/>
    <sheet name="Baumit" sheetId="46" r:id="rId46"/>
    <sheet name="Еврорубероид1" sheetId="47" r:id="rId47"/>
    <sheet name="Еврорубероид" sheetId="49" r:id="rId48"/>
    <sheet name="Водосток" sheetId="50" r:id="rId49"/>
    <sheet name="PLASTMO" sheetId="51" r:id="rId50"/>
    <sheet name="Битумчерепица" sheetId="52" r:id="rId51"/>
    <sheet name="Альбатрос" sheetId="53" r:id="rId52"/>
  </sheets>
  <definedNames>
    <definedName name="_xlnm._FilterDatabase" localSheetId="45" hidden="1">Baumit!$A$2:$E$103</definedName>
    <definedName name="_xlnm.Print_Area" localSheetId="17">fasayding!$A$1:$J$47</definedName>
    <definedName name="_xlnm.Print_Area" localSheetId="21">isover!$A$1:$J$49</definedName>
    <definedName name="_xlnm.Print_Area" localSheetId="14">osb!$A$1:$J$37</definedName>
    <definedName name="_xlnm.Print_Area" localSheetId="30">'q-term'!$A$1:$J$53</definedName>
    <definedName name="_xlnm.Print_Area" localSheetId="20">rockwool!$A$1:$K$124</definedName>
    <definedName name="_xlnm.Print_Area" localSheetId="13">xps!$A$1:$J$49</definedName>
    <definedName name="_xlnm.Print_Area" localSheetId="28">'арма-с'!$A$1:$J$49</definedName>
    <definedName name="_xlnm.Print_Area" localSheetId="11">сетки!$A$1:$J$50</definedName>
    <definedName name="_xlnm.Print_Area" localSheetId="23">техно!$A$1:$J$53</definedName>
    <definedName name="_xlnm.Print_Area" localSheetId="33">'черепица П'!$A$1:$M$55</definedName>
  </definedNames>
  <calcPr calcId="144525"/>
</workbook>
</file>

<file path=xl/calcChain.xml><?xml version="1.0" encoding="utf-8"?>
<calcChain xmlns="http://schemas.openxmlformats.org/spreadsheetml/2006/main">
  <c r="J47" i="2" l="1"/>
  <c r="J41" i="2"/>
  <c r="J30" i="2"/>
  <c r="I30" i="2"/>
  <c r="J29" i="2"/>
  <c r="J28" i="2"/>
  <c r="I28" i="2"/>
  <c r="J27" i="2"/>
  <c r="I27" i="2"/>
  <c r="J26" i="2"/>
  <c r="J25" i="2"/>
  <c r="I25" i="2"/>
  <c r="J24" i="2"/>
  <c r="I24" i="2"/>
  <c r="J23" i="2"/>
  <c r="I23" i="2"/>
  <c r="J22" i="2"/>
  <c r="I22" i="2"/>
  <c r="I21" i="2"/>
  <c r="I20" i="2"/>
  <c r="J19" i="2"/>
  <c r="J18" i="2"/>
  <c r="I18" i="2"/>
  <c r="J16" i="2"/>
  <c r="I16" i="2"/>
  <c r="J15" i="2"/>
  <c r="I15" i="2"/>
  <c r="J14" i="2"/>
  <c r="I14" i="2"/>
  <c r="J13" i="2"/>
  <c r="I12" i="2"/>
  <c r="J11" i="2"/>
  <c r="I11" i="2"/>
  <c r="J10" i="2"/>
  <c r="I10" i="2"/>
  <c r="J9" i="2"/>
  <c r="I9" i="2"/>
  <c r="J8" i="2"/>
  <c r="I8" i="2"/>
  <c r="J7" i="2"/>
  <c r="I7" i="2"/>
  <c r="J6" i="2"/>
  <c r="I6" i="2"/>
  <c r="J5" i="2"/>
  <c r="I5" i="2"/>
  <c r="G41" i="51"/>
  <c r="M40" i="51"/>
  <c r="M39" i="51"/>
  <c r="G39" i="51"/>
  <c r="G38" i="51"/>
  <c r="M36" i="51"/>
  <c r="G36" i="51"/>
  <c r="M35" i="51"/>
  <c r="M33" i="51"/>
  <c r="G33" i="51"/>
  <c r="M32" i="51"/>
  <c r="G32" i="51"/>
  <c r="M29" i="51"/>
  <c r="G29" i="51"/>
  <c r="M28" i="51"/>
  <c r="G28" i="51"/>
  <c r="M27" i="51"/>
  <c r="M25" i="51"/>
  <c r="G25" i="51"/>
  <c r="M22" i="51"/>
  <c r="G22" i="51"/>
  <c r="M21" i="51"/>
  <c r="M18" i="51"/>
  <c r="G18" i="51"/>
  <c r="M17" i="51"/>
  <c r="G17" i="51"/>
  <c r="G15" i="51"/>
  <c r="M14" i="51"/>
  <c r="G14" i="51"/>
  <c r="M13" i="51"/>
  <c r="M10" i="51"/>
  <c r="G10" i="51"/>
  <c r="G28" i="50"/>
  <c r="G27" i="50"/>
  <c r="G26" i="50"/>
  <c r="G25" i="50"/>
  <c r="G24" i="50"/>
  <c r="G23" i="50"/>
  <c r="G22" i="50"/>
  <c r="J21" i="50"/>
  <c r="G21" i="50"/>
  <c r="G20" i="50"/>
  <c r="G19" i="50"/>
  <c r="G18" i="50"/>
  <c r="G17" i="50"/>
  <c r="G16" i="50"/>
  <c r="G15" i="50"/>
  <c r="G14" i="50"/>
  <c r="G13" i="50"/>
  <c r="G12" i="50"/>
  <c r="G11" i="50"/>
  <c r="G10" i="50"/>
  <c r="G9" i="50"/>
  <c r="D71" i="43"/>
  <c r="D70" i="43"/>
  <c r="D69" i="43"/>
  <c r="D68" i="43"/>
  <c r="D67" i="43"/>
  <c r="D66" i="43"/>
  <c r="D65" i="43"/>
  <c r="D64" i="43"/>
  <c r="D63" i="43"/>
  <c r="J33" i="22"/>
  <c r="J9" i="42"/>
  <c r="J30" i="42"/>
  <c r="K50" i="5"/>
  <c r="K11" i="5"/>
  <c r="K10" i="5"/>
  <c r="K9" i="5"/>
  <c r="J37" i="40"/>
  <c r="K9" i="40"/>
  <c r="P38" i="39"/>
  <c r="M9" i="39"/>
  <c r="G27" i="40"/>
  <c r="G29" i="40"/>
  <c r="F27" i="39"/>
  <c r="J27" i="39"/>
  <c r="M27" i="39"/>
  <c r="G27" i="39"/>
  <c r="I9" i="41"/>
  <c r="I99" i="41"/>
  <c r="N9" i="38"/>
  <c r="Q41" i="38"/>
  <c r="K58" i="35"/>
  <c r="J9" i="37"/>
  <c r="J30" i="37"/>
  <c r="M9" i="33"/>
  <c r="J9" i="34"/>
  <c r="J56" i="34" s="1"/>
  <c r="K9" i="35"/>
  <c r="J57" i="34"/>
  <c r="M48" i="33"/>
  <c r="J9" i="36"/>
  <c r="J36" i="36"/>
  <c r="J19" i="19"/>
  <c r="J9" i="32"/>
  <c r="J57" i="32"/>
  <c r="J11" i="31"/>
  <c r="J9" i="31"/>
  <c r="J52" i="31"/>
  <c r="J46" i="30"/>
  <c r="J21" i="29"/>
  <c r="J19" i="25"/>
  <c r="J17" i="25"/>
  <c r="J15" i="25"/>
  <c r="J13" i="25"/>
  <c r="J11" i="25"/>
  <c r="J9" i="25"/>
  <c r="J56" i="25"/>
  <c r="J9" i="26"/>
  <c r="J34" i="26"/>
  <c r="J9" i="27"/>
  <c r="J31" i="27"/>
  <c r="J31" i="28"/>
  <c r="J13" i="34"/>
  <c r="J15" i="34"/>
  <c r="J17" i="34"/>
  <c r="J19" i="34"/>
  <c r="J21" i="34"/>
  <c r="J23" i="34"/>
  <c r="J25" i="34"/>
  <c r="J27" i="34"/>
  <c r="J29" i="34"/>
  <c r="J31" i="34"/>
  <c r="J33" i="34"/>
  <c r="J35" i="34"/>
  <c r="J37" i="34"/>
  <c r="J39" i="34"/>
  <c r="J41" i="34"/>
  <c r="J43" i="34"/>
  <c r="J45" i="34"/>
  <c r="J47" i="34"/>
  <c r="J49" i="34"/>
  <c r="J51" i="34"/>
  <c r="J53" i="34"/>
  <c r="J55" i="34"/>
  <c r="J14" i="34"/>
  <c r="J16" i="34"/>
  <c r="J18" i="34"/>
  <c r="J20" i="34"/>
  <c r="J22" i="34"/>
  <c r="J24" i="34"/>
  <c r="J26" i="34"/>
  <c r="J28" i="34"/>
  <c r="J30" i="34"/>
  <c r="J32" i="34"/>
  <c r="J34" i="34"/>
  <c r="J36" i="34"/>
  <c r="J38" i="34"/>
  <c r="J40" i="34"/>
  <c r="J42" i="34"/>
  <c r="J44" i="34"/>
  <c r="J46" i="34"/>
  <c r="J48" i="34"/>
  <c r="J50" i="34"/>
  <c r="J52" i="34"/>
  <c r="J54" i="34"/>
  <c r="J27" i="12"/>
  <c r="J9" i="23"/>
  <c r="J19" i="23"/>
  <c r="J9" i="24"/>
  <c r="K98" i="21"/>
  <c r="J45" i="19"/>
  <c r="J70" i="20"/>
  <c r="J44" i="18"/>
  <c r="J9" i="20"/>
  <c r="J9" i="19"/>
  <c r="J9" i="18"/>
  <c r="J46" i="17"/>
  <c r="J9" i="17"/>
  <c r="J37" i="16"/>
  <c r="J9" i="16"/>
  <c r="J37" i="14"/>
  <c r="J35" i="15"/>
  <c r="J39" i="13"/>
  <c r="J9" i="13"/>
  <c r="J34" i="11"/>
  <c r="J9" i="11"/>
  <c r="J31" i="10"/>
  <c r="J9" i="10"/>
  <c r="J53" i="9"/>
  <c r="J9" i="9"/>
  <c r="N9" i="8"/>
  <c r="R45" i="8"/>
  <c r="J59" i="7"/>
  <c r="J9" i="7"/>
  <c r="Q35" i="6"/>
  <c r="N9" i="6"/>
  <c r="Q37" i="4"/>
  <c r="N9" i="4"/>
  <c r="J9" i="3"/>
</calcChain>
</file>

<file path=xl/sharedStrings.xml><?xml version="1.0" encoding="utf-8"?>
<sst xmlns="http://schemas.openxmlformats.org/spreadsheetml/2006/main" count="3483" uniqueCount="1768">
  <si>
    <t xml:space="preserve">Недельный программируемый терморегулятор для теплых полов. Монтаж в стандартную монтажную коробку. </t>
  </si>
  <si>
    <t xml:space="preserve">Сенсорный недельный программируемый терморегулятор для теплых полов. Монтаж в стандартную монтажную коробку. </t>
  </si>
  <si>
    <t>Датчики**:</t>
  </si>
  <si>
    <t>Датчик подходит для терморегулятора terneo a.</t>
  </si>
  <si>
    <t xml:space="preserve">Датчик подходит для терморегуляторов terneo rtp, terneo mex, terneo pro и terneo sen. </t>
  </si>
  <si>
    <t xml:space="preserve">Датчик подходит для терморегуляторов terneo st, terneo c, terneo b и terneo rk. </t>
  </si>
  <si>
    <t>Цена, грн.</t>
  </si>
  <si>
    <t xml:space="preserve"> Terneo</t>
  </si>
  <si>
    <t>Столбец1</t>
  </si>
  <si>
    <t>Столбец2</t>
  </si>
  <si>
    <t>117                                   1,7</t>
  </si>
  <si>
    <t xml:space="preserve"> 83                                    1,25</t>
  </si>
  <si>
    <t xml:space="preserve"> 71                                    1,05</t>
  </si>
  <si>
    <t xml:space="preserve"> 55                                    0,82</t>
  </si>
  <si>
    <t xml:space="preserve">  17                                      0,25</t>
  </si>
  <si>
    <t>№</t>
  </si>
  <si>
    <t xml:space="preserve">   Наименование</t>
  </si>
  <si>
    <t>Основа</t>
  </si>
  <si>
    <t>органический растворитель</t>
  </si>
  <si>
    <t>Покрытие поверхности</t>
  </si>
  <si>
    <t>Маcса  кг/м2,           не менее</t>
  </si>
  <si>
    <t>Площадь  рул/ м2</t>
  </si>
  <si>
    <t>Кол-во        рул./ под.</t>
  </si>
  <si>
    <t>Стеклоизол П-2,5</t>
  </si>
  <si>
    <t>Стеклоизол К-3,5</t>
  </si>
  <si>
    <t>Стеклоизол П-3,0</t>
  </si>
  <si>
    <t>Стеклоизол К-4,0</t>
  </si>
  <si>
    <t>Стеклокром П-3,0</t>
  </si>
  <si>
    <t>Стеклокром К-4,0</t>
  </si>
  <si>
    <t>Стеклофлекс П-3,0</t>
  </si>
  <si>
    <t>Стеклофлекс К-4,0</t>
  </si>
  <si>
    <t>Курс</t>
  </si>
  <si>
    <t>от 20.04.2011р.</t>
  </si>
  <si>
    <t>Наименовние продукции</t>
  </si>
  <si>
    <t>Вид</t>
  </si>
  <si>
    <t>Ед. Изм.</t>
  </si>
  <si>
    <t>Цена в грн с НДС</t>
  </si>
  <si>
    <t>Желоб 125 2м металлический</t>
  </si>
  <si>
    <t>Белый, Коричневый</t>
  </si>
  <si>
    <t>Желоб 125 4м металлический</t>
  </si>
  <si>
    <t>Угол внутренний/наружный металлический 125/90 гр</t>
  </si>
  <si>
    <t>Угол внутренний/наружный металлический 125/135 гр</t>
  </si>
  <si>
    <t>Заглушка 125 металлическая</t>
  </si>
  <si>
    <t>Кронштейн желоба  125 L16 см</t>
  </si>
  <si>
    <t>Кронштейн желоба  125 L24 см</t>
  </si>
  <si>
    <t>Кронштейн желоба  125 L32 см</t>
  </si>
  <si>
    <t>Соединитель 125  металлический</t>
  </si>
  <si>
    <t>Воронка металлическая 125/87</t>
  </si>
  <si>
    <t>Труба  87 1м металлическая</t>
  </si>
  <si>
    <t>Труба 87 3м металлическая</t>
  </si>
  <si>
    <t>Коліно 90/60 металеве</t>
  </si>
  <si>
    <t>Колено 87/70 металлическое</t>
  </si>
  <si>
    <t>Слив 87/70 металлический</t>
  </si>
  <si>
    <t>Держатель труби 87 дерево</t>
  </si>
  <si>
    <t xml:space="preserve">Держатель труби 87 камень без метизу
</t>
  </si>
  <si>
    <r>
      <t>Метиз камінь L-150</t>
    </r>
    <r>
      <rPr>
        <b/>
        <i/>
        <sz val="9"/>
        <rFont val="Times New Roman"/>
        <family val="1"/>
      </rPr>
      <t xml:space="preserve">                                    </t>
    </r>
    <r>
      <rPr>
        <i/>
        <sz val="9"/>
        <color indexed="12"/>
        <rFont val="Times New Roman"/>
        <family val="1"/>
        <charset val="204"/>
      </rPr>
      <t xml:space="preserve">  </t>
    </r>
    <r>
      <rPr>
        <b/>
        <i/>
        <sz val="9"/>
        <color indexed="12"/>
        <rFont val="Times New Roman"/>
        <family val="1"/>
        <charset val="204"/>
      </rPr>
      <t xml:space="preserve">                    /до держателя труби 90 камінь/</t>
    </r>
  </si>
  <si>
    <r>
      <t xml:space="preserve">Держатель труби 90 камінь без метизу </t>
    </r>
    <r>
      <rPr>
        <b/>
        <i/>
        <sz val="9"/>
        <color indexed="10"/>
        <rFont val="Times New Roman"/>
        <family val="1"/>
        <charset val="204"/>
      </rPr>
      <t>(новий дизайн)</t>
    </r>
  </si>
  <si>
    <t>Тройник 87/60/90  металлический</t>
  </si>
  <si>
    <t>Белый</t>
  </si>
  <si>
    <t>Коричневый</t>
  </si>
  <si>
    <t>Крепеж для держателя труби 87 камень 100мм</t>
  </si>
  <si>
    <t>ЦБ</t>
  </si>
  <si>
    <t>Крепеж для держателя труби 87 камень 200мм</t>
  </si>
  <si>
    <t>Гайка для крепежа М8</t>
  </si>
  <si>
    <t>* Водосточные системы представлены в белом и коричневом цвете, диаметром 125/87</t>
  </si>
  <si>
    <t>Водозливна  система PLASTMO 125/90</t>
  </si>
  <si>
    <t>від  07.06.2011р.</t>
  </si>
  <si>
    <t>Наймену вання</t>
  </si>
  <si>
    <t>Од. вим.</t>
  </si>
  <si>
    <t>Колір</t>
  </si>
  <si>
    <t>Цена в Евро</t>
  </si>
  <si>
    <t>Ціна в Грн</t>
  </si>
  <si>
    <t xml:space="preserve">Воронка звичайна </t>
  </si>
  <si>
    <t>Білий,Сірий,
Графіт, Коричн.,Червоний, Зелений, Чорний</t>
  </si>
  <si>
    <t>Консоль лотка  пластиковий 11</t>
  </si>
  <si>
    <t>Мідь</t>
  </si>
  <si>
    <r>
      <t xml:space="preserve">Лоток 11         </t>
    </r>
    <r>
      <rPr>
        <b/>
        <sz val="10"/>
        <color indexed="12"/>
        <rFont val="Times New Roman"/>
        <family val="1"/>
        <charset val="204"/>
      </rPr>
      <t xml:space="preserve"> 4м.п., Ø125</t>
    </r>
  </si>
  <si>
    <t>м/п</t>
  </si>
  <si>
    <t>Білий,Сірий,
Графіт, Коричневий</t>
  </si>
  <si>
    <t>Коліно           90мм 60 град.</t>
  </si>
  <si>
    <t>Червоний,Зелений, Чорний</t>
  </si>
  <si>
    <t>З`єднувач  жолоба 11</t>
  </si>
  <si>
    <t>Трійник 90/90/60</t>
  </si>
  <si>
    <t>Заглушка 11</t>
  </si>
  <si>
    <t>Хомут пластиковий 90 мм</t>
  </si>
  <si>
    <t>Кут зовнішній, внутрішній 11/90 град.</t>
  </si>
  <si>
    <t>Белый,Серый,
Графит, Коричн.,Крас- ный, Зеленый, Черный</t>
  </si>
  <si>
    <r>
      <t xml:space="preserve"> Труба водозливна        90 мм.,          </t>
    </r>
    <r>
      <rPr>
        <b/>
        <sz val="10"/>
        <color indexed="10"/>
        <rFont val="Times New Roman"/>
        <family val="1"/>
        <charset val="204"/>
      </rPr>
      <t xml:space="preserve"> </t>
    </r>
    <r>
      <rPr>
        <b/>
        <sz val="10"/>
        <color indexed="12"/>
        <rFont val="Times New Roman"/>
        <family val="1"/>
        <charset val="204"/>
      </rPr>
      <t>4м.п.</t>
    </r>
  </si>
  <si>
    <t>Білий,Сірий,
Графіт, Коричн., Чорний</t>
  </si>
  <si>
    <t>Червоний,  Зелений</t>
  </si>
  <si>
    <t>З`єднувач  коригуючий 11</t>
  </si>
  <si>
    <t>Муфта                90 мм</t>
  </si>
  <si>
    <t>Белый,Серый,
Графит, Коричневый, Красный,Зеле- ный, Черный</t>
  </si>
  <si>
    <t xml:space="preserve">Кронштейн лотка 11 металевий </t>
  </si>
  <si>
    <t>Наконечник стічний 90мм</t>
  </si>
  <si>
    <t>Консоль лотка  унів. 11</t>
  </si>
  <si>
    <r>
      <t xml:space="preserve">Кут зовнішній, внутрішній 11/135 град. </t>
    </r>
    <r>
      <rPr>
        <b/>
        <i/>
        <sz val="10"/>
        <rFont val="Times New Roman"/>
        <family val="1"/>
        <charset val="204"/>
      </rPr>
      <t>(ручна работа)</t>
    </r>
  </si>
  <si>
    <t>Білий,Сірий,
Графіт, Коричн.,Червоний, Зелений</t>
  </si>
  <si>
    <r>
      <t xml:space="preserve">Хомут металевий 90 L 100              </t>
    </r>
    <r>
      <rPr>
        <b/>
        <i/>
        <sz val="10"/>
        <color indexed="10"/>
        <rFont val="Times New Roman"/>
        <family val="1"/>
        <charset val="204"/>
      </rPr>
      <t xml:space="preserve"> </t>
    </r>
  </si>
  <si>
    <t>Білий,    Коричневий</t>
  </si>
  <si>
    <t>Решітка 90</t>
  </si>
  <si>
    <t>Чорний</t>
  </si>
  <si>
    <r>
      <t xml:space="preserve">Клей для лотків  </t>
    </r>
    <r>
      <rPr>
        <b/>
        <i/>
        <sz val="10"/>
        <color indexed="12"/>
        <rFont val="Times New Roman"/>
        <family val="1"/>
        <charset val="204"/>
      </rPr>
      <t>/Молекулярна сварка/</t>
    </r>
  </si>
  <si>
    <t xml:space="preserve">Хомут металевий 90 L 160    </t>
  </si>
  <si>
    <t>Изменения  внутриннего курса, будут доводиться до сведения филиалов через администраторов.</t>
  </si>
  <si>
    <t xml:space="preserve">Постійно в наявності: білий, коричневий, червоний, зелений кольори 125/90
</t>
  </si>
  <si>
    <t>Поставляються під замовлення: Чорний, сірий, графіт, мідь</t>
  </si>
  <si>
    <t>розміри 150/100 и 100/75</t>
  </si>
  <si>
    <t xml:space="preserve">Хомут металевий 90 L 160  </t>
  </si>
  <si>
    <t>Цена, грн. за м2</t>
  </si>
  <si>
    <t>Цена, грн. за шт.</t>
  </si>
  <si>
    <t xml:space="preserve">                                                                Длина кабеля,м/п                            Мощность, кВт</t>
  </si>
  <si>
    <r>
      <t xml:space="preserve">цена </t>
    </r>
    <r>
      <rPr>
        <b/>
        <sz val="12"/>
        <rFont val="Arial"/>
        <family val="2"/>
        <charset val="204"/>
      </rPr>
      <t>м кв.</t>
    </r>
  </si>
  <si>
    <t>Назва</t>
  </si>
  <si>
    <t>Ширина</t>
  </si>
  <si>
    <t>Довжина</t>
  </si>
  <si>
    <t>Листів</t>
  </si>
  <si>
    <t>Кількість</t>
  </si>
  <si>
    <t>Од.</t>
  </si>
  <si>
    <t xml:space="preserve">прайс </t>
  </si>
  <si>
    <t>валюта</t>
  </si>
  <si>
    <t>TruDefinition DURATION AR</t>
  </si>
  <si>
    <t>Brownwood</t>
  </si>
  <si>
    <t xml:space="preserve"> </t>
  </si>
  <si>
    <t>$</t>
  </si>
  <si>
    <t>ламинированная</t>
  </si>
  <si>
    <t>2</t>
  </si>
  <si>
    <t>Desert-Tan</t>
  </si>
  <si>
    <t>3</t>
  </si>
  <si>
    <t>OAK EURO 25 AR</t>
  </si>
  <si>
    <t>Сота</t>
  </si>
  <si>
    <t>4</t>
  </si>
  <si>
    <t>SUPRIME 25 AR</t>
  </si>
  <si>
    <t>прямоугольник</t>
  </si>
  <si>
    <t>5</t>
  </si>
  <si>
    <t>6</t>
  </si>
  <si>
    <t>TOPGUARD-500  (41.8 м2)</t>
  </si>
  <si>
    <t>подкладка</t>
  </si>
  <si>
    <t>7</t>
  </si>
  <si>
    <t>Tam-Pro Q20 Prem SBS 330 мл</t>
  </si>
  <si>
    <t>клей-герметик</t>
  </si>
  <si>
    <t>8</t>
  </si>
  <si>
    <t>Гвоздь оцинкованый 30 мм</t>
  </si>
  <si>
    <t>грн.</t>
  </si>
  <si>
    <t>гвоздь кольцевой</t>
  </si>
  <si>
    <t>9</t>
  </si>
  <si>
    <t>Owens Corning PINK 044 R (20,4м2)</t>
  </si>
  <si>
    <t>утеплит., стекловолок</t>
  </si>
  <si>
    <t>RIDGEMASTER PLUS 1.22 м</t>
  </si>
  <si>
    <t>конек вентилирован.</t>
  </si>
  <si>
    <t>11</t>
  </si>
  <si>
    <t>Капельник карнизный № 1 РЕ</t>
  </si>
  <si>
    <t>8017</t>
  </si>
  <si>
    <t>капельник</t>
  </si>
  <si>
    <t>12</t>
  </si>
  <si>
    <t>Капельник фронтонный №1 РЕ</t>
  </si>
  <si>
    <t>фронтон</t>
  </si>
  <si>
    <t>13</t>
  </si>
  <si>
    <t>Примыкание №1 РЕ</t>
  </si>
  <si>
    <t>примыкание (декор)</t>
  </si>
  <si>
    <t>Планка примыкания 2м.п.</t>
  </si>
  <si>
    <t>KTV - кровельный вентиль</t>
  </si>
  <si>
    <t>KTV harja - кровельный вентиль</t>
  </si>
  <si>
    <t>Huopa - проходной элемент</t>
  </si>
  <si>
    <t>Труба канализационного стояка 110/500</t>
  </si>
  <si>
    <t>Труба канализационного стояка изолированная 110/160/500</t>
  </si>
  <si>
    <t>Выход вентиляции 125/160/500(700)</t>
  </si>
  <si>
    <t>Электровентилятор P-типа E190 P 125/500(700)</t>
  </si>
  <si>
    <t>МЕТАЛЛОЧЕРЕПИЦА "ПРУШИНСКИЙ"</t>
  </si>
  <si>
    <t>Битумная черепица. Производство Финляндия.</t>
  </si>
  <si>
    <t>ВОДОСТОК "РЕЙНВЕЙ"</t>
  </si>
  <si>
    <t>ПВХ водосточная система. Производство Украина</t>
  </si>
  <si>
    <t>скидка:</t>
  </si>
  <si>
    <t>ЦЕНА РОЗНИЦА ГРН</t>
  </si>
  <si>
    <t>ЦЕНА ДИЛЕРСКАЯ ГРН</t>
  </si>
  <si>
    <t>Труба водосточная Ø75 / Ø100, дл. 3мп.</t>
  </si>
  <si>
    <t>Угол наружный/внутренний  90º</t>
  </si>
  <si>
    <t>Угол наружный/внутренний  135º</t>
  </si>
  <si>
    <t>Ливнеприемник</t>
  </si>
  <si>
    <t>Держатель желоба</t>
  </si>
  <si>
    <r>
      <t xml:space="preserve">Адаптер трубы </t>
    </r>
    <r>
      <rPr>
        <sz val="8"/>
        <rFont val="Calibri"/>
        <family val="2"/>
        <charset val="204"/>
      </rPr>
      <t>Ø</t>
    </r>
    <r>
      <rPr>
        <sz val="8"/>
        <rFont val="Calibri"/>
        <family val="2"/>
        <charset val="204"/>
      </rPr>
      <t xml:space="preserve">100 / </t>
    </r>
    <r>
      <rPr>
        <sz val="8"/>
        <rFont val="Calibri"/>
        <family val="2"/>
        <charset val="204"/>
      </rPr>
      <t>Ø</t>
    </r>
    <r>
      <rPr>
        <sz val="8"/>
        <rFont val="Calibri"/>
        <family val="2"/>
        <charset val="204"/>
      </rPr>
      <t>75</t>
    </r>
  </si>
  <si>
    <t>Кронштейн трубы ПВХ</t>
  </si>
  <si>
    <t>Удлинитель держателя желоба (оцинкованная сталь)</t>
  </si>
  <si>
    <t>Винт - шуруп крепёжный с дюбелем 100</t>
  </si>
  <si>
    <t>Винт - шуруп крепёжный с дюбелем 160</t>
  </si>
  <si>
    <t>Винт - шуруп крепёжный с дюбелем 220</t>
  </si>
  <si>
    <r>
      <t>Тройник 67</t>
    </r>
    <r>
      <rPr>
        <sz val="8"/>
        <rFont val="Calibri"/>
        <family val="2"/>
        <charset val="204"/>
      </rPr>
      <t>⁰</t>
    </r>
  </si>
  <si>
    <r>
      <t>Колено двухмуфтовое 67</t>
    </r>
    <r>
      <rPr>
        <sz val="8"/>
        <rFont val="Calibri"/>
        <family val="2"/>
        <charset val="204"/>
      </rPr>
      <t>⁰</t>
    </r>
  </si>
  <si>
    <r>
      <t>Колено двухмуфтовое 87</t>
    </r>
    <r>
      <rPr>
        <sz val="8"/>
        <rFont val="Calibri"/>
        <family val="2"/>
        <charset val="204"/>
      </rPr>
      <t>⁰</t>
    </r>
  </si>
  <si>
    <r>
      <t>Колено 67</t>
    </r>
    <r>
      <rPr>
        <sz val="8"/>
        <rFont val="Calibri"/>
        <family val="2"/>
        <charset val="204"/>
      </rPr>
      <t>⁰</t>
    </r>
  </si>
  <si>
    <r>
      <t>Колено 87</t>
    </r>
    <r>
      <rPr>
        <sz val="8"/>
        <rFont val="Calibri"/>
        <family val="2"/>
        <charset val="204"/>
      </rPr>
      <t>⁰</t>
    </r>
  </si>
  <si>
    <t>Заглушка ливнеприёмника правая Р / левая L</t>
  </si>
  <si>
    <t>цвета водосточной системы: белый, коричневый, зелёный, красный, серый.</t>
  </si>
  <si>
    <t>420х330</t>
  </si>
  <si>
    <t>размер мм</t>
  </si>
  <si>
    <t>ед. изм.</t>
  </si>
  <si>
    <t>тёмно-коричневый</t>
  </si>
  <si>
    <t>графит</t>
  </si>
  <si>
    <r>
      <t xml:space="preserve">цена </t>
    </r>
    <r>
      <rPr>
        <b/>
        <sz val="8"/>
        <rFont val="Calibri"/>
        <family val="2"/>
        <charset val="204"/>
      </rPr>
      <t>€</t>
    </r>
    <r>
      <rPr>
        <b/>
        <sz val="8"/>
        <rFont val="Calibri"/>
        <family val="2"/>
        <charset val="204"/>
      </rPr>
      <t xml:space="preserve">
розница</t>
    </r>
  </si>
  <si>
    <r>
      <t>цельная черепица "</t>
    </r>
    <r>
      <rPr>
        <b/>
        <sz val="8"/>
        <rFont val="Calibri"/>
        <family val="2"/>
        <charset val="204"/>
      </rPr>
      <t>Таунас</t>
    </r>
    <r>
      <rPr>
        <sz val="8"/>
        <rFont val="Calibri"/>
        <family val="2"/>
        <charset val="204"/>
      </rPr>
      <t>"</t>
    </r>
  </si>
  <si>
    <r>
      <t>цельная черепица "</t>
    </r>
    <r>
      <rPr>
        <b/>
        <sz val="8"/>
        <rFont val="Calibri"/>
        <family val="2"/>
        <charset val="204"/>
      </rPr>
      <t>Франкфуртская</t>
    </r>
    <r>
      <rPr>
        <sz val="8"/>
        <rFont val="Calibri"/>
        <family val="2"/>
        <charset val="204"/>
      </rPr>
      <t>"</t>
    </r>
  </si>
  <si>
    <t>половинчатая черепица</t>
  </si>
  <si>
    <t>420х180</t>
  </si>
  <si>
    <t>боковая цементно - песчанная черепица левая/правая</t>
  </si>
  <si>
    <r>
      <t>кол шт м</t>
    </r>
    <r>
      <rPr>
        <b/>
        <sz val="7"/>
        <rFont val="Calibri"/>
        <family val="2"/>
        <charset val="204"/>
      </rPr>
      <t>²/м.п.</t>
    </r>
  </si>
  <si>
    <t>Супердиффузионные мембраны. Производство Люксембург.</t>
  </si>
  <si>
    <t>СУПЕРДИФФУЗИОННАЯ МЕМБРАНА "ТАЙВЕК"</t>
  </si>
  <si>
    <t>› 1300</t>
  </si>
  <si>
    <t>450х250</t>
  </si>
  <si>
    <t>вентиляционная черепица</t>
  </si>
  <si>
    <r>
      <t>32 см</t>
    </r>
    <r>
      <rPr>
        <sz val="8"/>
        <rFont val="Calibri"/>
        <family val="2"/>
        <charset val="204"/>
      </rPr>
      <t>²/шт</t>
    </r>
  </si>
  <si>
    <t>соеденитель конькового элемента</t>
  </si>
  <si>
    <t>коньковый элемент обычный, в комплекте с клямером</t>
  </si>
  <si>
    <t>коньковый элемент начальный, в комплекте с клямером</t>
  </si>
  <si>
    <t>боковая облегчённая черепица правая/левая (фронтонный свес)</t>
  </si>
  <si>
    <t>1 шт/
ряд</t>
  </si>
  <si>
    <t>прозрачная черепица (акриловое стекло)</t>
  </si>
  <si>
    <t>50х34х18 см</t>
  </si>
  <si>
    <t>украшение конька (вес - 7,5 кг)</t>
  </si>
  <si>
    <r>
      <t>плотность
гр/м</t>
    </r>
    <r>
      <rPr>
        <b/>
        <sz val="8"/>
        <rFont val="Calibri"/>
        <family val="2"/>
        <charset val="204"/>
      </rPr>
      <t>²</t>
    </r>
  </si>
  <si>
    <t>4 месяца</t>
  </si>
  <si>
    <r>
      <t>Tyvek</t>
    </r>
    <r>
      <rPr>
        <sz val="10"/>
        <rFont val="Calibri"/>
        <family val="2"/>
        <charset val="204"/>
      </rPr>
      <t>®Solid (кровля/фасад)</t>
    </r>
  </si>
  <si>
    <r>
      <t>Tyvek</t>
    </r>
    <r>
      <rPr>
        <sz val="10"/>
        <rFont val="Calibri"/>
        <family val="2"/>
        <charset val="204"/>
      </rPr>
      <t>®VCL SD2 (паробарьер)</t>
    </r>
  </si>
  <si>
    <t>225/215</t>
  </si>
  <si>
    <r>
      <t>Tyvek</t>
    </r>
    <r>
      <rPr>
        <sz val="10"/>
        <rFont val="Calibri"/>
        <family val="2"/>
        <charset val="204"/>
      </rPr>
      <t>®Enercor®Roof (кровля)</t>
    </r>
  </si>
  <si>
    <t>› 1375</t>
  </si>
  <si>
    <t>› 1400</t>
  </si>
  <si>
    <t>› 1750</t>
  </si>
  <si>
    <r>
      <t>Tyvek</t>
    </r>
    <r>
      <rPr>
        <sz val="10"/>
        <rFont val="Calibri"/>
        <family val="2"/>
        <charset val="204"/>
      </rPr>
      <t>®Housewrap (фасад)</t>
    </r>
  </si>
  <si>
    <r>
      <t>Tyvek</t>
    </r>
    <r>
      <rPr>
        <sz val="10"/>
        <rFont val="Calibri"/>
        <family val="2"/>
        <charset val="204"/>
      </rPr>
      <t>®Soft (кровля)</t>
    </r>
  </si>
  <si>
    <r>
      <t>Tyvek</t>
    </r>
    <r>
      <rPr>
        <sz val="10"/>
        <rFont val="Calibri"/>
        <family val="2"/>
        <charset val="204"/>
      </rPr>
      <t>®Supro (кровля/фасад)</t>
    </r>
  </si>
  <si>
    <t>180/150</t>
  </si>
  <si>
    <t>165/140</t>
  </si>
  <si>
    <t>245/215</t>
  </si>
  <si>
    <t>340/295</t>
  </si>
  <si>
    <t>300/310</t>
  </si>
  <si>
    <t>BRAAS КЕРАМИЧЕСКАЯ</t>
  </si>
  <si>
    <t>BRAAS ЦЕМЕНТНО-ПЕСЧАННАЯ</t>
  </si>
  <si>
    <t>Натуральная черепица(цементно-песчанная). Производство Германия.</t>
  </si>
  <si>
    <t>Натуральная черепица(керамическая). Производство Германия.</t>
  </si>
  <si>
    <t>ТОП - ГЛАЗУРЬ</t>
  </si>
  <si>
    <t>ГЛАЗУРЬ</t>
  </si>
  <si>
    <t>АНГОБИРОВАННАЯ</t>
  </si>
  <si>
    <t>медный</t>
  </si>
  <si>
    <t>тек</t>
  </si>
  <si>
    <t>вишня</t>
  </si>
  <si>
    <t>каштан</t>
  </si>
  <si>
    <t>кристально чёрный</t>
  </si>
  <si>
    <t>бриллиантово зелёный</t>
  </si>
  <si>
    <t>бриллиантово чёрный</t>
  </si>
  <si>
    <t>бриллиантово синий</t>
  </si>
  <si>
    <t>ед изм</t>
  </si>
  <si>
    <r>
      <t>м</t>
    </r>
    <r>
      <rPr>
        <sz val="11"/>
        <rFont val="Calibri"/>
        <family val="2"/>
        <charset val="204"/>
      </rPr>
      <t>²</t>
    </r>
  </si>
  <si>
    <r>
      <rPr>
        <b/>
        <sz val="8"/>
        <rFont val="Calibri"/>
        <family val="2"/>
        <charset val="204"/>
      </rPr>
      <t>рядовая черепица</t>
    </r>
    <r>
      <rPr>
        <sz val="8"/>
        <rFont val="Calibri"/>
        <family val="2"/>
        <charset val="204"/>
      </rPr>
      <t xml:space="preserve"> 435х224 (13 шт/м</t>
    </r>
    <r>
      <rPr>
        <sz val="8"/>
        <rFont val="Calibri"/>
        <family val="2"/>
        <charset val="204"/>
      </rPr>
      <t>²) вес 3,2 кг/шт 288 шт/палета</t>
    </r>
  </si>
  <si>
    <t>рядовая черепица 430х255 (13 шт/м²) вес 3,6 кг/шт 256 шт/палета</t>
  </si>
  <si>
    <r>
      <t xml:space="preserve">формат цены </t>
    </r>
    <r>
      <rPr>
        <sz val="12"/>
        <rFont val="Calibri"/>
        <family val="2"/>
        <charset val="204"/>
      </rPr>
      <t>€</t>
    </r>
  </si>
  <si>
    <r>
      <rPr>
        <b/>
        <sz val="8"/>
        <rFont val="Calibri"/>
        <family val="2"/>
        <charset val="204"/>
      </rPr>
      <t>конёк обычный</t>
    </r>
    <r>
      <rPr>
        <sz val="8"/>
        <rFont val="Calibri"/>
        <family val="2"/>
        <charset val="204"/>
      </rPr>
      <t xml:space="preserve"> Заттель в комплекте с клямером (3 шт/м.п.)</t>
    </r>
  </si>
  <si>
    <r>
      <rPr>
        <b/>
        <sz val="8"/>
        <rFont val="Calibri"/>
        <family val="2"/>
        <charset val="204"/>
      </rPr>
      <t>конёк обычный</t>
    </r>
    <r>
      <rPr>
        <sz val="8"/>
        <rFont val="Calibri"/>
        <family val="2"/>
        <charset val="204"/>
      </rPr>
      <t xml:space="preserve"> Кониш в комплекте с клямером (2,5 шт/м.п.)</t>
    </r>
  </si>
  <si>
    <t>конёк начальный Мушле в комплекте с клямером</t>
  </si>
  <si>
    <t>конёк с двойной муфтой</t>
  </si>
  <si>
    <t>колокообразная черепица</t>
  </si>
  <si>
    <t>черепица фронтонная, левая/правая</t>
  </si>
  <si>
    <t>ивер керамический</t>
  </si>
  <si>
    <t>черепица вентиляционная</t>
  </si>
  <si>
    <t>опорная черепица для снегозадержания (алюминий)</t>
  </si>
  <si>
    <t>опорная черепица для ступени (алюминий)</t>
  </si>
  <si>
    <t>проходная вентиляционная черепица (в комплекте гибкий шланг и соеденитель)</t>
  </si>
  <si>
    <t>Элитная черепица. Производство Польша.</t>
  </si>
  <si>
    <t>Металлочерепица
(лист 0,459 кв.м.)</t>
  </si>
  <si>
    <t>Конек полукруглый стандартный</t>
  </si>
  <si>
    <t>полная длина конька 400мм, эффективная длина конька 380 мм,  вес одной штуки 0,6 кг</t>
  </si>
  <si>
    <t>Окончание/начало конька</t>
  </si>
  <si>
    <t xml:space="preserve">полная длина листа 1020 мм , эффективная длина листа 950 мм, вес одного листа 2,8 кг, вес кв.м. 6,10 кг                </t>
  </si>
  <si>
    <t>Торцевая планка</t>
  </si>
  <si>
    <t>полная длина планки 1380 мм, эффективная длина планки 1230 мм,  вес одной штуки 1,80 кг</t>
  </si>
  <si>
    <t>Карнизная планка</t>
  </si>
  <si>
    <t>полная длина планки 1380 мм, эффективная длина планки 1230 мм,  вес одной штуки 2,0 кг</t>
  </si>
  <si>
    <t>Примыкание к стене</t>
  </si>
  <si>
    <t xml:space="preserve">Плоский лист </t>
  </si>
  <si>
    <t xml:space="preserve">длина листа 1000 мм, ширина листа 500 мм, вес одной штуки 2,8 кг               </t>
  </si>
  <si>
    <t xml:space="preserve">Вентиляционная труба  </t>
  </si>
  <si>
    <t xml:space="preserve">длина изделия 460 мм, ширина изделия 435 мм, вес одной штуки  1,5 кг </t>
  </si>
  <si>
    <t>Кровельный вентилятор</t>
  </si>
  <si>
    <t>размеры и характеристики</t>
  </si>
  <si>
    <t>длина изделия 450 мм, ширина изделия 460 мм, вес одной штуки 2,0 кг</t>
  </si>
  <si>
    <t xml:space="preserve">Ремонтный комплект </t>
  </si>
  <si>
    <t>вес 2,5 кг</t>
  </si>
  <si>
    <t>Проходной элемент для антенны</t>
  </si>
  <si>
    <t>длина изделия 450 мм, ширина изделия 445 мм, вес одной штуки 2,0 кг</t>
  </si>
  <si>
    <t>Проходной элемент для трубы</t>
  </si>
  <si>
    <t>Нержавейка гвозди в ящике</t>
  </si>
  <si>
    <t>вес одной упаковки 0,9 кг (500 шт)</t>
  </si>
  <si>
    <t>С Т А Н Д А Р Т Н Ы Е     Ц В Е Т А</t>
  </si>
  <si>
    <t>Тёмный тигр</t>
  </si>
  <si>
    <t>Яшма</t>
  </si>
  <si>
    <t>Садолит</t>
  </si>
  <si>
    <t>Рубин</t>
  </si>
  <si>
    <t>Ц В Е Т А     П О Д     З А К А З</t>
  </si>
  <si>
    <r>
      <t xml:space="preserve">гематит </t>
    </r>
    <r>
      <rPr>
        <sz val="12"/>
        <color indexed="8"/>
        <rFont val="Calibri"/>
        <family val="2"/>
        <charset val="204"/>
      </rPr>
      <t>• сердолик • шпинель •</t>
    </r>
    <r>
      <rPr>
        <sz val="12"/>
        <color indexed="8"/>
        <rFont val="Calibri"/>
        <family val="2"/>
        <charset val="204"/>
      </rPr>
      <t xml:space="preserve"> опал </t>
    </r>
    <r>
      <rPr>
        <sz val="12"/>
        <color indexed="8"/>
        <rFont val="Calibri"/>
        <family val="2"/>
        <charset val="204"/>
      </rPr>
      <t>• голубой шпат •</t>
    </r>
    <r>
      <rPr>
        <sz val="12"/>
        <color indexed="8"/>
        <rFont val="Calibri"/>
        <family val="2"/>
        <charset val="204"/>
      </rPr>
      <t xml:space="preserve"> обсидиан </t>
    </r>
    <r>
      <rPr>
        <sz val="12"/>
        <color indexed="8"/>
        <rFont val="Calibri"/>
        <family val="2"/>
        <charset val="204"/>
      </rPr>
      <t>• изумруд •</t>
    </r>
    <r>
      <rPr>
        <sz val="12"/>
        <color indexed="8"/>
        <rFont val="Calibri"/>
        <family val="2"/>
        <charset val="204"/>
      </rPr>
      <t xml:space="preserve"> коралл</t>
    </r>
  </si>
  <si>
    <t>кирпичный</t>
  </si>
  <si>
    <r>
      <rPr>
        <b/>
        <sz val="8"/>
        <rFont val="Calibri"/>
        <family val="2"/>
        <charset val="204"/>
      </rPr>
      <t>рядовая черепица</t>
    </r>
    <r>
      <rPr>
        <sz val="8"/>
        <rFont val="Calibri"/>
        <family val="2"/>
        <charset val="204"/>
      </rPr>
      <t xml:space="preserve"> 431х264 (13 шт/м</t>
    </r>
    <r>
      <rPr>
        <sz val="8"/>
        <rFont val="Calibri"/>
        <family val="2"/>
        <charset val="204"/>
      </rPr>
      <t>²) вес 3,8 кг/шт</t>
    </r>
  </si>
  <si>
    <r>
      <rPr>
        <b/>
        <sz val="8"/>
        <rFont val="Calibri"/>
        <family val="2"/>
        <charset val="204"/>
      </rPr>
      <t>проходная вентиляционная черепица</t>
    </r>
    <r>
      <rPr>
        <sz val="8"/>
        <rFont val="Calibri"/>
        <family val="2"/>
        <charset val="204"/>
      </rPr>
      <t xml:space="preserve"> (в комплекте гибкий шланг и соеденитель)</t>
    </r>
  </si>
  <si>
    <r>
      <rPr>
        <b/>
        <sz val="8"/>
        <rFont val="Calibri"/>
        <family val="2"/>
        <charset val="204"/>
      </rPr>
      <t>опорная черепица</t>
    </r>
    <r>
      <rPr>
        <sz val="8"/>
        <rFont val="Calibri"/>
        <family val="2"/>
        <charset val="204"/>
      </rPr>
      <t xml:space="preserve"> для ступени (алюминий)</t>
    </r>
  </si>
  <si>
    <r>
      <rPr>
        <b/>
        <sz val="8"/>
        <rFont val="Calibri"/>
        <family val="2"/>
        <charset val="204"/>
      </rPr>
      <t>опорная черепица для снегозадержания</t>
    </r>
    <r>
      <rPr>
        <sz val="8"/>
        <rFont val="Calibri"/>
        <family val="2"/>
        <charset val="204"/>
      </rPr>
      <t xml:space="preserve"> (алюминий)</t>
    </r>
  </si>
  <si>
    <r>
      <rPr>
        <b/>
        <sz val="8"/>
        <rFont val="Calibri"/>
        <family val="2"/>
        <charset val="204"/>
      </rPr>
      <t>черепица фронтонная</t>
    </r>
    <r>
      <rPr>
        <sz val="8"/>
        <rFont val="Calibri"/>
        <family val="2"/>
        <charset val="204"/>
      </rPr>
      <t>, левая/правая</t>
    </r>
  </si>
  <si>
    <r>
      <rPr>
        <b/>
        <sz val="8"/>
        <rFont val="Calibri"/>
        <family val="2"/>
        <charset val="204"/>
      </rPr>
      <t>конёк начальный</t>
    </r>
    <r>
      <rPr>
        <sz val="8"/>
        <rFont val="Calibri"/>
        <family val="2"/>
        <charset val="204"/>
      </rPr>
      <t xml:space="preserve"> Мушле в комплекте с клямером</t>
    </r>
  </si>
  <si>
    <t>тёмно коричневый</t>
  </si>
  <si>
    <t xml:space="preserve">Натуральная черепица(керамическая). Производство Германия. </t>
  </si>
  <si>
    <t>Скидка:</t>
  </si>
  <si>
    <t>черепица фронтонная, левая/правая, 3шт/м.п.</t>
  </si>
  <si>
    <t>конёк начальный в комплекте с клямером</t>
  </si>
  <si>
    <t>черепица половинчатая</t>
  </si>
  <si>
    <r>
      <rPr>
        <b/>
        <sz val="8"/>
        <rFont val="Calibri"/>
        <family val="2"/>
        <charset val="204"/>
      </rPr>
      <t>конёк обычный</t>
    </r>
    <r>
      <rPr>
        <sz val="8"/>
        <rFont val="Calibri"/>
        <family val="2"/>
        <charset val="204"/>
      </rPr>
      <t xml:space="preserve"> в комплекте с клямером</t>
    </r>
  </si>
  <si>
    <t>черепица карнизная
6 шт/м.п.</t>
  </si>
  <si>
    <t>ед
изм</t>
  </si>
  <si>
    <t>размеры</t>
  </si>
  <si>
    <t>покрытие</t>
  </si>
  <si>
    <t>полная</t>
  </si>
  <si>
    <t>эффектив</t>
  </si>
  <si>
    <r>
      <t xml:space="preserve">цена </t>
    </r>
    <r>
      <rPr>
        <b/>
        <sz val="8"/>
        <rFont val="Calibri"/>
        <family val="2"/>
        <charset val="204"/>
      </rPr>
      <t>€</t>
    </r>
    <r>
      <rPr>
        <b/>
        <sz val="8"/>
        <rFont val="Calibri"/>
        <family val="2"/>
        <charset val="204"/>
      </rPr>
      <t xml:space="preserve">
 розница</t>
    </r>
  </si>
  <si>
    <t>полиэстер 25мк/плёнка</t>
  </si>
  <si>
    <t>полиэстер 25мк</t>
  </si>
  <si>
    <t>Металлочерепица. Производство Польша/Украина.</t>
  </si>
  <si>
    <t>матт полиэстер/плёнка</t>
  </si>
  <si>
    <t>пурал</t>
  </si>
  <si>
    <t>пурал/плёнка</t>
  </si>
  <si>
    <t>матт полиэстер*</t>
  </si>
  <si>
    <t>М Е Т А Л Л О Ч Е Р Е П И Ц А</t>
  </si>
  <si>
    <t>С Т А Н Д А Р Т Н Ы Е     А К С Е С С У А Р Ы</t>
  </si>
  <si>
    <t>* цена материала из крупнозернистого матт полиэстра + 2% к стоимости стандартного матт полиэстра.</t>
  </si>
  <si>
    <t>* цена материала PE 8023 + 20% к цене стандартного полиэстра.</t>
  </si>
  <si>
    <t>упак</t>
  </si>
  <si>
    <t>глубина сверления</t>
  </si>
  <si>
    <t>шт в упак</t>
  </si>
  <si>
    <t>размеры в мм</t>
  </si>
  <si>
    <t>Самосверлящие шурупы окрашенные по RAL (дерево)</t>
  </si>
  <si>
    <t>Самосверлящие шурупы оцинкованные, окрашенные по RAL (метал)</t>
  </si>
  <si>
    <t>до 3-х мм</t>
  </si>
  <si>
    <t>4,8 х 35</t>
  </si>
  <si>
    <t>цена грн
 розница</t>
  </si>
  <si>
    <t>цинк</t>
  </si>
  <si>
    <t>RAL</t>
  </si>
  <si>
    <t>пр-во</t>
  </si>
  <si>
    <t>350/400</t>
  </si>
  <si>
    <t>UA</t>
  </si>
  <si>
    <t>окрас</t>
  </si>
  <si>
    <t>до 5-ти мм</t>
  </si>
  <si>
    <t>до 12-ти мм</t>
  </si>
  <si>
    <t>4,8 х 19</t>
  </si>
  <si>
    <t>5,5 х 25</t>
  </si>
  <si>
    <t>5,5 х 32</t>
  </si>
  <si>
    <t>Конёк круглый</t>
  </si>
  <si>
    <t>Конёк круглый малый</t>
  </si>
  <si>
    <t>матт полиэстер</t>
  </si>
  <si>
    <t>PL</t>
  </si>
  <si>
    <t>плёнки отмеченные цветом всегда в наличии на складе, остальные под заказ.</t>
  </si>
  <si>
    <r>
      <t>цена розница грн</t>
    </r>
    <r>
      <rPr>
        <b/>
        <sz val="8"/>
        <rFont val="Calibri"/>
        <family val="2"/>
        <charset val="204"/>
      </rPr>
      <t xml:space="preserve"> м²</t>
    </r>
  </si>
  <si>
    <t>Краска</t>
  </si>
  <si>
    <t>250мл</t>
  </si>
  <si>
    <t>100мл</t>
  </si>
  <si>
    <t>цвета по RAL</t>
  </si>
  <si>
    <t>Г И Д Р О И З О Л Я Ц И Я</t>
  </si>
  <si>
    <t>артикул</t>
  </si>
  <si>
    <t>D 96 СИ</t>
  </si>
  <si>
    <t>D 110 СТ</t>
  </si>
  <si>
    <t>страна произодитель</t>
  </si>
  <si>
    <t>чехия</t>
  </si>
  <si>
    <t>R 110</t>
  </si>
  <si>
    <t>П А Р О И З О Л Я Ц И Я</t>
  </si>
  <si>
    <t>Н 96 СИ</t>
  </si>
  <si>
    <t>Н 110 СТ</t>
  </si>
  <si>
    <t>С У П Е Р Д И Ф Ф У З И О Н Н Ы Е     (КРОВЛЯ)</t>
  </si>
  <si>
    <t>F 150</t>
  </si>
  <si>
    <t>Q 160</t>
  </si>
  <si>
    <t>PLUS</t>
  </si>
  <si>
    <t>EVRO</t>
  </si>
  <si>
    <t>SD GRAY</t>
  </si>
  <si>
    <t>С У П Е Р Д И Ф Ф У З И О Н Н Ы Е     (ФАСАД)</t>
  </si>
  <si>
    <t>VB GREEN</t>
  </si>
  <si>
    <t>VB BLACK</t>
  </si>
  <si>
    <t>М О Н Т А Ж Н Ы Е     Л Е Н Т Ы</t>
  </si>
  <si>
    <t>К-2</t>
  </si>
  <si>
    <t>АЛ-1</t>
  </si>
  <si>
    <t>корея</t>
  </si>
  <si>
    <t>100 СИ</t>
  </si>
  <si>
    <t>100 СТ</t>
  </si>
  <si>
    <t>лента бутилкаучуковая</t>
  </si>
  <si>
    <t>пвх скотч односторонний</t>
  </si>
  <si>
    <t>Паро и гидроизоляционные плёнки. Чехия/Корея.</t>
  </si>
  <si>
    <t>ГИДРОБАРЬЕР</t>
  </si>
  <si>
    <t>АНТИКОНДЕНСАТ</t>
  </si>
  <si>
    <t>ПАРОБАРЬЕР</t>
  </si>
  <si>
    <t>ПАРОБАРЬЕР (АЛ)</t>
  </si>
  <si>
    <t>ЕВРОБАРЬЕР</t>
  </si>
  <si>
    <t>СД - МЕМБРАНА</t>
  </si>
  <si>
    <t>ВЕТРОБАРЬЕР</t>
  </si>
  <si>
    <t>ГИДРОБАРЬЕР (грн)</t>
  </si>
  <si>
    <t>ПАРОБАРЬЕР (грн)</t>
  </si>
  <si>
    <t>МЕТАЛЛОЧЕРЕПИЦА "САТЬЯМ"</t>
  </si>
  <si>
    <r>
      <t>м</t>
    </r>
    <r>
      <rPr>
        <sz val="8"/>
        <rFont val="Calibri"/>
        <family val="2"/>
        <charset val="204"/>
      </rPr>
      <t>²/грн</t>
    </r>
  </si>
  <si>
    <t>ремонтный скотч для сильвера</t>
  </si>
  <si>
    <t>склейка п/барьера и мембран</t>
  </si>
  <si>
    <t>БИТУМНАЯ ЧЕРЕПИЦА АЙКО</t>
  </si>
  <si>
    <t>Битумная черепица. Производство Бельгия.</t>
  </si>
  <si>
    <t>размер м.п.</t>
  </si>
  <si>
    <t>кол-во в упаковке</t>
  </si>
  <si>
    <t>Битумная черепица Number One Hex</t>
  </si>
  <si>
    <t>1 х 0,318</t>
  </si>
  <si>
    <r>
      <t>3м</t>
    </r>
    <r>
      <rPr>
        <sz val="8"/>
        <rFont val="Calibri"/>
        <family val="2"/>
        <charset val="204"/>
      </rPr>
      <t>²</t>
    </r>
  </si>
  <si>
    <t>Подкладочный ковер Armourbase Pro</t>
  </si>
  <si>
    <t>30 х 1</t>
  </si>
  <si>
    <t>1</t>
  </si>
  <si>
    <t>Armourvalley (материал для ендов)</t>
  </si>
  <si>
    <t>7,5 х 1</t>
  </si>
  <si>
    <t>Клей Shingle Stick  (туб 310мл)</t>
  </si>
  <si>
    <t>310 мл</t>
  </si>
  <si>
    <t>Клей Plastal (банка 5кг)</t>
  </si>
  <si>
    <t>5 кг</t>
  </si>
  <si>
    <t>Вентилятор Armourvent Standard</t>
  </si>
  <si>
    <t>Вентилятор Armourvent Special </t>
  </si>
  <si>
    <t>Вентилятор Armourvent Sanitary</t>
  </si>
  <si>
    <t>Классик плюс</t>
  </si>
  <si>
    <t>БИТУМНАЯ ЧЕРЕПИЦА КЕРАБИТ</t>
  </si>
  <si>
    <t>цена куб</t>
  </si>
  <si>
    <t>г. Запорожье, ул. Сталеваров,1 оф.3</t>
  </si>
  <si>
    <t>(050) 341 96 10</t>
  </si>
  <si>
    <t>(061) 220 05 25</t>
  </si>
  <si>
    <t>(0612) 220 05 27</t>
  </si>
  <si>
    <t>sigma_master@mail.ru</t>
  </si>
  <si>
    <t>Маты двужильные, 180 Вт/м2, 220-240 V   Мощность, Вт     S обогрева м2     Размер,  м</t>
  </si>
  <si>
    <t>FHР 2107                                                                       126                          0,75                          0,5х1,5</t>
  </si>
  <si>
    <t>FHР 2110                                                                       180                           1,00                         0,5х2,0</t>
  </si>
  <si>
    <t>FHР 2115                                                                       270                            1,50                        0,5х3,0</t>
  </si>
  <si>
    <t>FHР 2120                                                                       360                           2,00                         0,5х4,0</t>
  </si>
  <si>
    <t>FHР 2125                                                                       450                            2,50                        0,5х5,0</t>
  </si>
  <si>
    <t>FHР 2130                                                                       540                            3,00                         0,5х6,0</t>
  </si>
  <si>
    <t>FHР 2135                                                                       630                             3,50                        0,5х7,0</t>
  </si>
  <si>
    <t>FHР 2140                                                                       720                             4,00                        0,5х8,0</t>
  </si>
  <si>
    <t>FHР 2145                                                                       810                             4,50                         0,5х9,0</t>
  </si>
  <si>
    <t>FHР 2150                                                                       900                             5,00                         0,5х10,0</t>
  </si>
  <si>
    <t>FHР 2160                                                                      1080                            6,00                         0,5х12,0</t>
  </si>
  <si>
    <t>FHР 2170                                                                      1260                            7,00                         0,5х14,0</t>
  </si>
  <si>
    <t>FHР 2180                                                                      1440                            8,00                         0,5х16,0</t>
  </si>
  <si>
    <t>FHР 2190                                                                      1620                            9,00                         0,5х18,0</t>
  </si>
  <si>
    <t>FHР 21100                                                                    1800                           10,00                        0,5х20,0</t>
  </si>
  <si>
    <t>FH 21110                                                                      1980                            11,00                       0,5х22,0</t>
  </si>
  <si>
    <t>FH 21120                                                                      2160                            12,00                       0,5х24,0</t>
  </si>
  <si>
    <t>FH 21130                                                                      2340                            13,00                      0,5х26,0</t>
  </si>
  <si>
    <t>Кабель  двужильный SIPC 61xx-20   Мощность, Вт      Длина, м</t>
  </si>
  <si>
    <t>SIPC 6101-20                                                             200                10,00</t>
  </si>
  <si>
    <t>SIPC 6102-20                                                             300                15,00</t>
  </si>
  <si>
    <t>SIPC 6103-20                                                             400                20,00</t>
  </si>
  <si>
    <t>SIPC 6104-20                                                             500                25,00</t>
  </si>
  <si>
    <t>SIPC 6105-20                                                             600                30,00</t>
  </si>
  <si>
    <t>SIPC 6106-20                                                             800                40,00</t>
  </si>
  <si>
    <t>SIPC 6107-20                                                            1000               50,00</t>
  </si>
  <si>
    <t>SIPC 6108-20                                                            1200               60,00</t>
  </si>
  <si>
    <t>SIPC 6109-20                                                            1400               70,00</t>
  </si>
  <si>
    <t>2,1о</t>
  </si>
  <si>
    <t>SIPC 6110-20                                                            1600               80,00</t>
  </si>
  <si>
    <t>SIPC 6111-20                                                            1800               90,00</t>
  </si>
  <si>
    <t>SIPC 6112-20                                                            2000              100,00</t>
  </si>
  <si>
    <t>SIPC 6113-20                                                            2300              115,00</t>
  </si>
  <si>
    <t>SIPC 6114-20                                                            2600              125,00</t>
  </si>
  <si>
    <t>SIPC 6115-20                                                            2900              150,00</t>
  </si>
  <si>
    <t>Кабель двужильный SIPC 61xx-30     Мощность, Вт      Длина, м</t>
  </si>
  <si>
    <t>SIPC 6101-30                                                            250                   8,00</t>
  </si>
  <si>
    <t>SIPC 6102-30                                                            375                  12,00</t>
  </si>
  <si>
    <t>SIPC 6103-30                                                            500                  16,00</t>
  </si>
  <si>
    <t>SIPC 6104-30                                                            650                   20,00</t>
  </si>
  <si>
    <t>SIPC 6105-30                                                            900                   28,00</t>
  </si>
  <si>
    <t>SIPC 6106-30                                                            1100                 36,00</t>
  </si>
  <si>
    <t>SIPC 6107-30                                                            1300                 43,00</t>
  </si>
  <si>
    <t>SIPC 6108-30                                                            1500                 48,00</t>
  </si>
  <si>
    <t>SIPC 6109-30                                                            1700                 56,00</t>
  </si>
  <si>
    <t>SIPC 6110-30                                                            2000                 64,00</t>
  </si>
  <si>
    <t>SIPC 6111-30                                                            2200                 73,00</t>
  </si>
  <si>
    <t>SIPC 6112-30                                                            2500                 80,00</t>
  </si>
  <si>
    <t>SIPC 6113-30                                                            2850                 93,00</t>
  </si>
  <si>
    <t>SIPC 6114-30                                                            3100                 105,00</t>
  </si>
  <si>
    <t>SIPC 6115-30                                                           3500                  119,00</t>
  </si>
  <si>
    <t>Коврики HEAT MASTER                                Мощность, Вт      Длина, м</t>
  </si>
  <si>
    <t>FH 21024                                                                   75                     40х60 см</t>
  </si>
  <si>
    <t>FH 21035                                                                  100                    50х70 см</t>
  </si>
  <si>
    <t>FH 21054                                                                  150                    60х90 см</t>
  </si>
  <si>
    <t>НОВИНКА Сушка для обуви                           Мощность, Вт      Длина, м</t>
  </si>
  <si>
    <t>Сушка для обуви                                                  25                      30х60 см</t>
  </si>
  <si>
    <t>Сушка для обуви                                                   40                     30х100 см</t>
  </si>
  <si>
    <t>ARNOLD RAK GmbH HAUSTECHNIK (Германия)</t>
  </si>
  <si>
    <t>Цена, €</t>
  </si>
  <si>
    <t>29                                  0,44</t>
  </si>
  <si>
    <t>45                                  0,67</t>
  </si>
  <si>
    <t>95                                     1,4</t>
  </si>
  <si>
    <t>140                                 2,08</t>
  </si>
  <si>
    <t xml:space="preserve"> RATEY</t>
  </si>
  <si>
    <t>СМ  предлагает Вашему вниманию Соффиты состоящие из трёх панелей с перфорацией на средней панели или без перфорации. Материал изготовления - винил.</t>
  </si>
  <si>
    <t xml:space="preserve">И МНОГОЕ ДРУГОЕ </t>
  </si>
  <si>
    <t xml:space="preserve">Мастика "БКГ" </t>
  </si>
  <si>
    <t>Мастика имеет форму брикета в полиэтиленовой пленке. Вес брутто 30 кг.</t>
  </si>
  <si>
    <t>брикет</t>
  </si>
  <si>
    <t>Праймер битумный №01 (концентрат)</t>
  </si>
  <si>
    <t>Мастика упакована в металлическое вёдро 20 л. Вес брутто 19,80 кг.</t>
  </si>
  <si>
    <t>ведро</t>
  </si>
  <si>
    <t>Праймер битумный №01 (готовый)</t>
  </si>
  <si>
    <t>Мастика упакована в металлическое вёдро 20л. Вес брутто 18,00 кг.</t>
  </si>
  <si>
    <t>Праймер битумный №04 (эмульсия)</t>
  </si>
  <si>
    <t>Мастика упакована в металлическое вёдро 20л. Вес нетто 20,00 кг.</t>
  </si>
  <si>
    <t>Мастика "Эврика" №41</t>
  </si>
  <si>
    <t>Мастика упакована в мешки по 30кг с антиадгезионным внутренним слоем.</t>
  </si>
  <si>
    <t>Мастика "Техномаст" 3 кг №21</t>
  </si>
  <si>
    <t>Мастика упакована в металлическое вёдро 3 л. Вес нетто 3 кг.</t>
  </si>
  <si>
    <t>Мастика "Техномаст" 10 кг №21</t>
  </si>
  <si>
    <t>Мастика упакована в металлическое вёдро 10 л. Вес нетто 10 кг.</t>
  </si>
  <si>
    <t>Мастика "Техномаст" 20 кг №21</t>
  </si>
  <si>
    <t>Мастика упакована в металлическое вёдро 20л. Вес нетто 20 кг.</t>
  </si>
  <si>
    <t>Мастика битумно-полимерная эмульсионная №31</t>
  </si>
  <si>
    <t>Мастика МГТН №24</t>
  </si>
  <si>
    <t xml:space="preserve">Мастика упакована в металлическое вёдро 20л. </t>
  </si>
  <si>
    <t>Мастика "Вишера" №22</t>
  </si>
  <si>
    <t>Мастика упакована в металлическое вёдро 20л. Вес брутто 21,55 кг.</t>
  </si>
  <si>
    <t>Мастика "БКГ" (ТУ 5775-026-17925162-2004)</t>
  </si>
  <si>
    <t>Мастика битумная кровельная горячая предназначена для приклеивания рулонных битумных кровельных и гидроизоляционных материалов.</t>
  </si>
  <si>
    <t>Мастика представляет собой однородную массу, состоящую из битума и наполнителя.</t>
  </si>
  <si>
    <t>Мастика может применяться во всех климатических районах по СНиП 23-01.</t>
  </si>
  <si>
    <t xml:space="preserve">Мастика "Эврика" (ТУ 5775-010-17925162-2003) </t>
  </si>
  <si>
    <t xml:space="preserve">Применяется при устройстве и ремонте кровель и гидроизоляции. </t>
  </si>
  <si>
    <t xml:space="preserve">Мастика битумно-полимерная кровельная и гидроизоляционная “Эврика” </t>
  </si>
  <si>
    <t xml:space="preserve">изготавливается из кровельных битумов, модифицированных </t>
  </si>
  <si>
    <t>дивинилстирольным термоэластопластом,и минеральных наполнителей.</t>
  </si>
  <si>
    <t xml:space="preserve">Праймер битумный (ТУ 5775-011-17925162-2003) </t>
  </si>
  <si>
    <t xml:space="preserve">Предназначен для подготовки (огрунтовки) бетонного основания, цементно-песчаных  </t>
  </si>
  <si>
    <t>стяжек перед укладкой наплавляемых и самоклеющихся кровельных, гидроизоляционных материалов.</t>
  </si>
  <si>
    <t xml:space="preserve">Праймер представляет собой концентрированный раствор высококачественных нефтяных битумов </t>
  </si>
  <si>
    <t>с температурой размягчения не  ниже 80°C в специально подобранных органических растворителях.</t>
  </si>
  <si>
    <t xml:space="preserve">Обладает высокой проникающей способностью и малым временем высыхания. </t>
  </si>
  <si>
    <t>Праймер (концентрат) перед применением необходимо разбавить растворителем (бензином, нефрасом</t>
  </si>
  <si>
    <t>(уайтспиритом), керосином) в соотношении 1:1-1:1,5 по массе.</t>
  </si>
  <si>
    <t>Расход уже разбавленного праймера при однослойном покрытии составляет 250-350 мл/м2.</t>
  </si>
  <si>
    <t xml:space="preserve">Мастика "Техномаст" (ТУ 5775-018-17925162-2004) </t>
  </si>
  <si>
    <t xml:space="preserve">Битумно-полимерная кровельная гидроизоляционная </t>
  </si>
  <si>
    <t xml:space="preserve">Мастика "Техномаст" представляет собой полностью готовый к  применению материал  на основе </t>
  </si>
  <si>
    <t xml:space="preserve">нефтяного битума, модифицированного искусственным каучуком, технологических добавок, </t>
  </si>
  <si>
    <t xml:space="preserve">минеральных наполнителей и органического растворителя. Покрытия на её основе </t>
  </si>
  <si>
    <t xml:space="preserve">обладают высокими эластичностью, прочностью     сцепления с основанием, </t>
  </si>
  <si>
    <t>теплостойкостью, устойчивостью к воздействию влаги.</t>
  </si>
  <si>
    <t>Расход мастики:</t>
  </si>
  <si>
    <t>для приклеивания - 1кг.на м2</t>
  </si>
  <si>
    <t>для устройства гидроизоляции - 2,5-3,5 кг. на м2</t>
  </si>
  <si>
    <t>Горячие и холодные мастики и праймеры</t>
  </si>
  <si>
    <t>Материалы для приклеивания и армирования утеплителя</t>
  </si>
  <si>
    <t>Упаковка</t>
  </si>
  <si>
    <t>Baumit WDVS Kleber</t>
  </si>
  <si>
    <t xml:space="preserve">Baumit KlebeSpachtel </t>
  </si>
  <si>
    <t xml:space="preserve"> клей-шпаклёвка для ПСБС (приклеивани и арммирование на любой высоте)  Baumit  (Австрия) На складе</t>
  </si>
  <si>
    <t>мешок 25 кг</t>
  </si>
  <si>
    <t>Baumit PRO Contact</t>
  </si>
  <si>
    <t>клей-шпаклёвка для ПСБС (приклеивание и армирование не выше 3-х этажей) Baumit  (Австрия)</t>
  </si>
  <si>
    <t>Baumit Duo Contact</t>
  </si>
  <si>
    <t>Baumit HaftMörtel</t>
  </si>
  <si>
    <t>клей-шпаклёвка для мин. ваты (приклеивание и армирование на любой высоте) Baumit  (Австрия)</t>
  </si>
  <si>
    <t>Baumit SupraKleber</t>
  </si>
  <si>
    <t>клей для ПСБС и мин. ваты ( для приклеивания к критическим основаниям: дерево, OSB и т.д.) Baumit  (Австрия)</t>
  </si>
  <si>
    <t>Baumit Bitumen Kleber 2K</t>
  </si>
  <si>
    <t>Двухкомпонентный битумный клей для XPS не содержит растворителей, армированый волокном (приклеивание к битумной гидроизоляции) Baumit  (Австрия)</t>
  </si>
  <si>
    <t>ведро 24 кг + мешок 6 кг</t>
  </si>
  <si>
    <t>БудМайстер КЛЕЙ-114</t>
  </si>
  <si>
    <t>клей для ПСБС (только приклеивание) БудМайстер (Украина) На складе</t>
  </si>
  <si>
    <t>БудМайстер КЛЕЙ-115</t>
  </si>
  <si>
    <t>клей для мин. ваты (только приклеивание)  БудМайстер (Украина) На складе</t>
  </si>
  <si>
    <t>БудМайстер КРИТТЯ-113</t>
  </si>
  <si>
    <t>шпаклёвка для мин. ваты и ПСБС  БудМайстер (Украина) На складе</t>
  </si>
  <si>
    <t>Capatect-Klebe- und Spachtelmasse 190 Grau</t>
  </si>
  <si>
    <t xml:space="preserve"> клей-шпаклёвка для ПСБС (Украина) КАПАРОЛ (Германия)</t>
  </si>
  <si>
    <t xml:space="preserve">Capatect-Klebe- und Spachtelmasse 190 S </t>
  </si>
  <si>
    <t xml:space="preserve"> клей для ПСБС (только приклеивание)  (Украина) КАПАРОЛ (Германия)</t>
  </si>
  <si>
    <t xml:space="preserve"> клей-шпаклёвка для ПСБС КАПАРОЛ (Германия)</t>
  </si>
  <si>
    <t xml:space="preserve"> клей для ПСБС (только приклеивание) КАПАРОЛ (Германия)</t>
  </si>
  <si>
    <t>Грунтовочные материалы</t>
  </si>
  <si>
    <t>Baumit UniversalGrund*</t>
  </si>
  <si>
    <t>Готовое к применению универсальное предварительное покрытие, наносится как выравнивающий слой и повышающее прочность сцепления средство для последующего нанесения завершающих отделочных покрытий (акриловых, силикатных, силиконовых штукатурок и красок, а т Baumit  (Австрия)  На складе</t>
  </si>
  <si>
    <t>ведро 25 кг</t>
  </si>
  <si>
    <t>БудМайстер КРИТТЯ-50</t>
  </si>
  <si>
    <t>Грунтовка универсальная БудМайстер (Украина)  На складе</t>
  </si>
  <si>
    <t>ведро 10 кг</t>
  </si>
  <si>
    <t>БудМайстер КРИТТЯ-62</t>
  </si>
  <si>
    <t>Грунтующая акриловая краска с кварцевым песком (для грунтования поверхности перед нанисением акриловой штукатурки) БудМайстер (Украина)</t>
  </si>
  <si>
    <t>ведро 14 кг</t>
  </si>
  <si>
    <t>БудМайстер КРИТТЯ-71</t>
  </si>
  <si>
    <t>Грунтующая силиконовая краска с кварцевым песком (для грунтования поверхности перед нанисением силиконовой штукатурки)  БудМайстер (Украина)</t>
  </si>
  <si>
    <t>EXL Capatect-Putzgrund 610 Weiß</t>
  </si>
  <si>
    <t>Концентрированный раствор применяется для укрепления сыпучих оснований и снижения поглощающего свойства стен, которые выполнены  КАПАРОЛ (Германия)</t>
  </si>
  <si>
    <t>Минеральные декоративные штукатурки</t>
  </si>
  <si>
    <t>Baumit Edelputz Spezial 2K</t>
  </si>
  <si>
    <t>минеральная штукатурка "барашек" 2; мм (требует обязательной покраски) Baumit  (Австрия) Под заказ</t>
  </si>
  <si>
    <t>Baumit Edelputz Spezial 2R</t>
  </si>
  <si>
    <t>минеральная штукатурка "короед"  2 мм (требует обязательной покраски)  Baumit  (Австрия) Под заказ</t>
  </si>
  <si>
    <t>БудМайстер ТИНК-241</t>
  </si>
  <si>
    <t>минеральная штукатурка белая "короед" 1,5 мм (требует обязательной покраски)  БудМайстер (Украина) Под заказ</t>
  </si>
  <si>
    <t>БудМайстер ТИНК-244</t>
  </si>
  <si>
    <t>минеральная штукатурка белая "короед" 2,5 мм (требует обязательной покраски)  БудМайстер (Украина) Под заказ</t>
  </si>
  <si>
    <t>БудМайстер ТИНК-247</t>
  </si>
  <si>
    <t>минеральная штукатурка белая "короед" 5 мм (требует обязательной покраски)  БудМайстер (Украина) Под заказ</t>
  </si>
  <si>
    <t>БудМайстер ТИНК-252</t>
  </si>
  <si>
    <t>минеральная штукатурка белая "барашек" 1,8 мм (требует обязательной покраски) БудМайстер (Украина) Под заказ</t>
  </si>
  <si>
    <t>БудМайстер ТИНК-254</t>
  </si>
  <si>
    <t>минеральная штукатурка белая "барашек" 2,5 мм (требует обязательной покраски) БудМайстер (Украина)</t>
  </si>
  <si>
    <t>Capatect Mineral Leichtputz</t>
  </si>
  <si>
    <t>минеральная штукатурка "барашек" 1,5 мм и 2 мм (требует обязательной покраски) КАПАРОЛ (Германия) Под заказ</t>
  </si>
  <si>
    <t>Акриловые декоративные штукатурки</t>
  </si>
  <si>
    <t>Baumit GranoporPutz*</t>
  </si>
  <si>
    <t>Готовая к применению, пастообразная тонкослойная штукатурка  для наружных и внутренних работ; 2; 3 мм, структуры «барашек» и «короед»</t>
  </si>
  <si>
    <t>ведро 30 кг</t>
  </si>
  <si>
    <t>БудМайстер ТИНК-643</t>
  </si>
  <si>
    <t>Готовая к применению, пастообразная тонкослойная штукатурка  для наружных и внутренних работ 3 мм структуры «короед»</t>
  </si>
  <si>
    <t>БудМайстер ТИНК-645</t>
  </si>
  <si>
    <t>Готовая к применению, пастообразная тонкослойная штукатурка  для наружных и внутренних работ 2 мм структуры «короед»</t>
  </si>
  <si>
    <t>БудМайстер ТИНК-651</t>
  </si>
  <si>
    <t>Готовая к применению, пастообразная тонкослойная штукатурка  для наружных и внутренних работ 1,5 мм структуры «барашек»</t>
  </si>
  <si>
    <t>БудМайстер ТИНК-654</t>
  </si>
  <si>
    <t>Готовая к применению, пастообразная тонкослойная штукатурка  для наружных и внутренних работ 2,5 мм структуры «барашек»</t>
  </si>
  <si>
    <t>Capatect-Faschenputz</t>
  </si>
  <si>
    <t xml:space="preserve"> Силикатные декоративные штукатурки</t>
  </si>
  <si>
    <t>Sylitol-Fassadenputz</t>
  </si>
  <si>
    <t>Готовая к применению, пастообразная штукатурка  для наружных и внутренних работ, 1,5; 2; 3 мм, структуры «барашек» и «короед»</t>
  </si>
  <si>
    <t>Baumit SilikatPutz*</t>
  </si>
  <si>
    <t xml:space="preserve"> Силиконовые декоративные штукатурки</t>
  </si>
  <si>
    <t>Baumit SilikonРutz*</t>
  </si>
  <si>
    <t>Готовая к применению, пастообразная, водоотталкивающая, паропроницаемая, самоочищающаяся штукатурка для наружных и внутренних работ 1,5; 2; 3мм, структуры «барашек» и «короед»</t>
  </si>
  <si>
    <t>БудМайстер ТИНК-743</t>
  </si>
  <si>
    <t>Готовая к применению, пастообразная, водоотталкивающая, паропроницаемая, самоочищающаяся штукатурка для наружных и внутренних работ 2 мм, структуры «короед»</t>
  </si>
  <si>
    <t>БудМайстер ТИНК-751</t>
  </si>
  <si>
    <t>Готовая к применению, пастообразная, водоотталкивающая, паропроницаемая, самоочищающаяся штукатурка для наружных и внутренних работ 1,5 мм, структуры «барашек»</t>
  </si>
  <si>
    <t>БудМайстер ТИНК-754</t>
  </si>
  <si>
    <t>Готовая к применению, пастообразная, водоотталкивающая, паропроницаемая, самоочищающаяся штукатурка для наружных и внутренних работ 2,5 мм, структуры «барашек»</t>
  </si>
  <si>
    <t>Amphisilan-Fassadenputz</t>
  </si>
  <si>
    <t xml:space="preserve">  Декоративные штукатурки Nanopor </t>
  </si>
  <si>
    <t>Baumit NanoporPutz*</t>
  </si>
  <si>
    <t>Готовая к применению, пастообразная штукатурка для наружных и внутренних работ. Минеральная, высокопаропроницаемая, особо устойчивая к загрязнениюю,  1,5; 2; 3мм, структуры «барашек» и «короед»</t>
  </si>
  <si>
    <t xml:space="preserve">  Декоративные мозаичные штукатурки</t>
  </si>
  <si>
    <t>Baumit MozaikPutz*</t>
  </si>
  <si>
    <t>Готовая к применению, пастообразная штукатурка для наружных и внутренних работ.</t>
  </si>
  <si>
    <t xml:space="preserve">Baumit MozaikPutz*Fein </t>
  </si>
  <si>
    <t>БудМайстер ТИНК 671</t>
  </si>
  <si>
    <t>Фасадные краски</t>
  </si>
  <si>
    <t>Baumit GranoporFarbe*</t>
  </si>
  <si>
    <t xml:space="preserve"> Акриловая, готовая к применению краска для наружных и внутренних работ</t>
  </si>
  <si>
    <t>БудМайстер БАРВЫ-61*</t>
  </si>
  <si>
    <t>Baumit Silikatfarbe*</t>
  </si>
  <si>
    <t xml:space="preserve"> Силикатная, готовая к применению краска для наружных и внутренних работ</t>
  </si>
  <si>
    <t>EXL Capatect-SI-Fassadenfinish</t>
  </si>
  <si>
    <t>ведро 15 кг</t>
  </si>
  <si>
    <t>Baumit SilikonFarbe*</t>
  </si>
  <si>
    <t>Силиконовая, водоотталкивающая, паропроницаемая, самоочищающаяся, готовая к применению краска для наружных и внутренних работ</t>
  </si>
  <si>
    <t>БудМайстер БАРВЫ-72*</t>
  </si>
  <si>
    <t>Baumit Nanoporfarbe*</t>
  </si>
  <si>
    <t xml:space="preserve"> Готовая к применению краска для наружных и внутренних работ</t>
  </si>
  <si>
    <t>Утеплитель</t>
  </si>
  <si>
    <t>м³</t>
  </si>
  <si>
    <t>Минероловатная плита (плотность 145 кг/м², толщина 50 - 200 мм)  На складе</t>
  </si>
  <si>
    <t>плита 600 мм х 1200 мм</t>
  </si>
  <si>
    <t>Техноплекс 35</t>
  </si>
  <si>
    <t>XPS 20, 30, 40, 50 мм  На складе</t>
  </si>
  <si>
    <t>Техноплекс 35 Стандарт</t>
  </si>
  <si>
    <t>ПСБ-С-15</t>
  </si>
  <si>
    <t>Вспененный пенополистерол  плотностью до 15 кг/м² (толщина 20 - 200 мм) На складе</t>
  </si>
  <si>
    <t>плита 500 мм х 1000 мм</t>
  </si>
  <si>
    <t>ПСБ-С-25</t>
  </si>
  <si>
    <t>Вспененный пенополистерол плотностью до 25 кг/м² (толщина 20 - 200 мм) На складе</t>
  </si>
  <si>
    <t>ПСБ-С-35</t>
  </si>
  <si>
    <t>Вспененный пенополистерол плотностью до 35 кг/м² (толщина 20 - 200 мм) На складе</t>
  </si>
  <si>
    <t>Выравнивающие штукатурки для машинного нанесения</t>
  </si>
  <si>
    <t>Baumit MVR UNI</t>
  </si>
  <si>
    <t>Сухая штукатурная смесь для ручного и механизированного нанесения для всех минеральных оснований, оштукатуренных крупнозернистыми составами или затертых накрывкой. Для наружных и внутренних работ. Рекомендуется для оштукатуривания оснований из газобетонны</t>
  </si>
  <si>
    <t>мешок 40 кг</t>
  </si>
  <si>
    <t>Baumit MPA 25</t>
  </si>
  <si>
    <t>Сухая штукатурная смесь на известково-цементной основе  для нанесения штукатурной машиной для внутренних и наружных работ.</t>
  </si>
  <si>
    <t>Baumit MPA 35</t>
  </si>
  <si>
    <t>Baumit Vorspritzer 2 mm</t>
  </si>
  <si>
    <t xml:space="preserve"> Сухой цементный раствор. Применение: предварительная обработка минеральных оснований в качестве вещества, повышающего прочность сцепления.</t>
  </si>
  <si>
    <t>Армирующие щелочестойкие сетки</t>
  </si>
  <si>
    <t>Baumit TextilglasGitter  DuoTex 50m2 160 гр/м2</t>
  </si>
  <si>
    <t>Щелочеустойчивая, армирующая стеклосетка .Укладывается в шпаклевочные массы Baumit рассчитана для закрепления больших площадей.</t>
  </si>
  <si>
    <t>50 м²</t>
  </si>
  <si>
    <t>Baumit TextilglasGitter  DuoTex 50m2 145 гр/м2</t>
  </si>
  <si>
    <t>51 м²</t>
  </si>
  <si>
    <t>Baumit TextilglasGitter 50m2 R 116</t>
  </si>
  <si>
    <t>Щелочеустойчивая, армирующая стеклосетка .Используется для доп. армирования поверхностей, подверженных дополнительным механическим нагрузкам .</t>
  </si>
  <si>
    <t>25 м²</t>
  </si>
  <si>
    <t>Baumit PanzerGewebe 25m2</t>
  </si>
  <si>
    <t>Щелочеустойчивая, армирующая стеклосетка. Используется для армирования выравнивающих штукатурок.</t>
  </si>
  <si>
    <t>Щелочестойкая сетка 115 г/м² Китай</t>
  </si>
  <si>
    <t>Щелочестойкая сетка 140 г/м² Китай</t>
  </si>
  <si>
    <t>201.20</t>
  </si>
  <si>
    <t>Щелочестойкая сетка 160 г/м² Китай</t>
  </si>
  <si>
    <t>Крепёжные элементы (дюбеля)</t>
  </si>
  <si>
    <t>Дюбель п. 10Х80 (укр.)</t>
  </si>
  <si>
    <t>Дюбель с пластиковым стержнем для крепления  пенопласта и экструдир. пенополистирола (XPS)</t>
  </si>
  <si>
    <t>100 шт</t>
  </si>
  <si>
    <t>Дюбель п. 10Х100 (укр.)</t>
  </si>
  <si>
    <t>--//--</t>
  </si>
  <si>
    <t>Дюбель п. 10Х120 (укр.)</t>
  </si>
  <si>
    <t>Дюбель п. 10Х140 (укр.)</t>
  </si>
  <si>
    <t>Дюбель п. 10Х160 (укр.)</t>
  </si>
  <si>
    <t>Дюбель п. 10Х180 (укр.)</t>
  </si>
  <si>
    <t>Дюбель п. 10Х200 (укр.)</t>
  </si>
  <si>
    <t>LMX 10х120</t>
  </si>
  <si>
    <t>Дюбель с металическим стержнем и термоголовкой для крепления минеральной ваты</t>
  </si>
  <si>
    <t>LMX 10х140</t>
  </si>
  <si>
    <t>LMX 10х160</t>
  </si>
  <si>
    <t>LMX 10х180</t>
  </si>
  <si>
    <t>LMX 10х200</t>
  </si>
  <si>
    <t>Вспомогательные материалы</t>
  </si>
  <si>
    <t xml:space="preserve">Sockelprofil WDVS 05 cm </t>
  </si>
  <si>
    <t>цокольный аюминиевый профиль с капельником</t>
  </si>
  <si>
    <t xml:space="preserve">Sockelprofil WDVS 10 cm </t>
  </si>
  <si>
    <t xml:space="preserve">Baumit Fenster- und TuranschlussProfil 
</t>
  </si>
  <si>
    <t>Примыкающий профиль для оконных и дверных проемов, длина 2,4 м.п.</t>
  </si>
  <si>
    <t>Tropfnasen Profil (профиль со слезником)</t>
  </si>
  <si>
    <t>профиль со слезником для отвода воды</t>
  </si>
  <si>
    <t>КOMBI PVC</t>
  </si>
  <si>
    <t xml:space="preserve"> Угловой защитный профиль для прямых углов 10см/15см (90º)</t>
  </si>
  <si>
    <t>КantenSchutz Flexibel</t>
  </si>
  <si>
    <t xml:space="preserve"> Угловой защитный профиль для непрямых углов </t>
  </si>
  <si>
    <t xml:space="preserve">Baumit DehnfugenProfil V </t>
  </si>
  <si>
    <t>угловой деформационный профиль V</t>
  </si>
  <si>
    <t>Baumit DehnfugenProfil E</t>
  </si>
  <si>
    <t>деформационный профиль Е</t>
  </si>
  <si>
    <t xml:space="preserve"> клей для ПСБС (только приклеивание)  Baumit  (Австрия)                               мешок 25 кг                          69,79</t>
  </si>
  <si>
    <t>СБС-модифицированный наплавляемый материал (срок службы 25-30 лет).  Гибкость на брусе (R=10мм) не выше -25ºС.Теплостойкость в течение 2 часов не ниже +100ºС.</t>
  </si>
  <si>
    <t>Техноэласт ЭКП 5,0 сланец серый</t>
  </si>
  <si>
    <t>Полиэстер</t>
  </si>
  <si>
    <t>10 м² (10х1)</t>
  </si>
  <si>
    <t>Техноэласт ЭПП 4,6</t>
  </si>
  <si>
    <t>Техноэласт ХПП</t>
  </si>
  <si>
    <t>Стеклохолст</t>
  </si>
  <si>
    <t>АПП-модифицированный наплавляемый материал (срок службы 20-25 лет). Гибкость на брусе (R=10мм) не выше -15ºС.Теплостойкость в течение 2 часов не ниже +130ºС.</t>
  </si>
  <si>
    <t>Техноэласт ТЕРМО ХПП</t>
  </si>
  <si>
    <t>Техноэласт ТЕРМО ЭПП</t>
  </si>
  <si>
    <t>материалы класса «БИЗНЕС»</t>
  </si>
  <si>
    <t>СБС-модифицированный наплавляемый материал (срок службы 15-20 лет). Гибкость на брусе (R=25мм) не выше -20ºС. Теплостойкость в течение 2 часов не ниже +95ºС.</t>
  </si>
  <si>
    <t xml:space="preserve">Унифлекс ЭКП 4,5 сланец серый </t>
  </si>
  <si>
    <t>Унифлекс ЭКП 4,5 гранулят серый</t>
  </si>
  <si>
    <t xml:space="preserve">Унифлекс ХКП 4,5 сланец серый </t>
  </si>
  <si>
    <t>Унифлекс ЭПП 3,5</t>
  </si>
  <si>
    <t>Унифлекс ХПП 3,5</t>
  </si>
  <si>
    <t>Пласто-эластомерный наплавляемый материал (срок службы 15-20 лет). Гибкость на брусе (R=25мм) не выше -15ºС. Теплостойкость в течение 2 часов не ниже +130ºС.</t>
  </si>
  <si>
    <t xml:space="preserve">Экофлекс ЭКП 4,5 сланец серый </t>
  </si>
  <si>
    <t xml:space="preserve">Экофлекс ХКП 4,5 сланец серый </t>
  </si>
  <si>
    <t>Экофлекс ЭПП 3,5</t>
  </si>
  <si>
    <t>Экофлекс ХПП 3,5</t>
  </si>
  <si>
    <t>СБС-модифицированный наплавляемый материал. Гибкость на брусе (R=25мм) не выше -15ºС. Теплостойкость в течение 2 часов не ниже +85ºС.</t>
  </si>
  <si>
    <t>Биполь ЭКП 4,0 сланец серый</t>
  </si>
  <si>
    <t>Биполь ЭКП 4,0 гранулят серый</t>
  </si>
  <si>
    <t>Биполь ХКП 4,0 сланец серый</t>
  </si>
  <si>
    <t>Биполь ХКП 4,0 гранулят серый</t>
  </si>
  <si>
    <t>Биполь ЭПП 3,0</t>
  </si>
  <si>
    <t>Биполь ХПП 3,0</t>
  </si>
  <si>
    <t>15 м² (10х1)</t>
  </si>
  <si>
    <t>Модифицированный битумный кровельный и гидроизоляционный материал (срок службы 10-15 лет). Гибкость на брусе (R=25мм) не выше -10ºС. Теплостойкость в течение 2 часов не ниже +85ºС.</t>
  </si>
  <si>
    <t>Бикроэласт ЭКП 4,0 сланец серый</t>
  </si>
  <si>
    <t>Бикроэласт ЭКП 4,0 гранулят серый</t>
  </si>
  <si>
    <t>Бикроэласт ХКП 4,0 сланец серый</t>
  </si>
  <si>
    <t>Бикроэласт ХКП 4,0 гранулят серый</t>
  </si>
  <si>
    <t>Бикроэласт ЭПП 2,5</t>
  </si>
  <si>
    <t>Бикроэласт  ХПП 2,5</t>
  </si>
  <si>
    <t>Материал класса «ЭКОНОМ»</t>
  </si>
  <si>
    <t>Битумный наплавляемый материал. Гибкость на брусе (R=25мм) не выше 0ºС. Теплостойкость в течение 2 часов не ниже +80ºС.</t>
  </si>
  <si>
    <t>Бикрост ХКП 4,0 гранулят серый</t>
  </si>
  <si>
    <t>Бикрост ХПП 3,0</t>
  </si>
  <si>
    <t>Еврорубероид ХКП 3,5 гранулят серый</t>
  </si>
  <si>
    <t>Еврорубероид ХПП 2,5</t>
  </si>
  <si>
    <t>Рулонные наплавляемые материалы для кровли и гидроизоляции</t>
  </si>
  <si>
    <t>Для теплого пола:</t>
  </si>
  <si>
    <t>Для теплого пола. Монтаж в стандартную монтажную коробку. Самая простая модель для теплого пола. 16 А, 3000 ВА</t>
  </si>
  <si>
    <t>Для теплого пола. Преимущества:— простота и удобство — фиксация максимальной и минимальной температуры 16 А, 3000 ВА</t>
  </si>
  <si>
    <t>Для теплого пола. Улучшенная модель терморегулятора для теплого пола с более надежными клеммами и с возможностью совместного монтажа с другой фурнитурой. 16 А, 3000 ВА</t>
  </si>
  <si>
    <t>Современный дизайн. Широкий выбор рамок из серии Unica Schneider Electric. Монтаж в стандартную монтажную коробку. 16 А, 3000 ВА</t>
  </si>
  <si>
    <t>Модель  практически для любого типа помещения. Монтаж в стандартную монтажную коробку. 16 А, 3000 ВА</t>
  </si>
  <si>
    <t>Недельный программируемый терморегулятор для теплых полов. Монтаж в стандартную монтажную коробку. 16 А, 3000 ВА</t>
  </si>
  <si>
    <t>Сенсорный недельный программируемый терморегулятор для теплых полов. Монтаж в стандартную монтажную коробку. 16 А, 3000 ВА</t>
  </si>
  <si>
    <t>Двухканальный терморегулятор с  настраиваемым режимом работы (нагрев / охлаждение). 16 А, 3000 ВА</t>
  </si>
  <si>
    <t>Наиболее подходит для установки в общий щит с автоматикой. Удобный монтаж на DIN-рейку. Наглядность и информативность индикации. 16 А, 3000 ВА</t>
  </si>
  <si>
    <t>Базовая модель — бюджетное решение. Простота в управлении. Длина провода датчика 4 м.  16 А, 3000 ВА</t>
  </si>
  <si>
    <t>Для инфракрасных панелей и других систем отопления:</t>
  </si>
  <si>
    <t>Терморегулятор в розетку для инфракрасных панелей и электрических конвекторов. Прост и удобен в использовании.</t>
  </si>
  <si>
    <t xml:space="preserve">Для инфракрасных панелей, электрических конверторов и других систем обогрева. Предназначен для использования в качестве регулятора по температуре воздуха. </t>
  </si>
  <si>
    <t>Предназначен для использования в качестве регулятора по температуре воздуха. Монтаж в стандартную монтажную коробку.</t>
  </si>
  <si>
    <t>К О Н С У Л Ь Т А Ц И И     И     К О М П Л Е К Т А Ц И И</t>
  </si>
  <si>
    <t>т/факс:</t>
  </si>
  <si>
    <t>почта:</t>
  </si>
  <si>
    <t>м.т:</t>
  </si>
  <si>
    <t>тел:</t>
  </si>
  <si>
    <t>К О Н Т А К Т Ы</t>
  </si>
  <si>
    <t>ВАША СКИДКА</t>
  </si>
  <si>
    <t>Т О Р Г О В А Я     М А Р К А</t>
  </si>
  <si>
    <t>ПВХ ВОДОСТОК "ПРОФИЛ"</t>
  </si>
  <si>
    <t>СТАЛЬНОЙ ВОДОСТОК "СИБА" (ПЛАНЬЯ)</t>
  </si>
  <si>
    <t>П Р Е Д Л О Ж Е Н И Е     Д Л Я     К О Т Т Е Д Ж Н О Г О    С Т Р О И Т Е Л Ь С Т В А</t>
  </si>
  <si>
    <t>МАНСАРДНЫЕ ОКНА "РОТО"</t>
  </si>
  <si>
    <t>ПОДКРОВЕЛЬНЫЕ И ФАСАДНЫЕ ПЛЁНКИ</t>
  </si>
  <si>
    <t>ПОДКРОВЕЛЬНЫЕ СУПЕРДИФФУЗИОННЫЕ МЕМБРАНЫ</t>
  </si>
  <si>
    <t>ФАСАДНЫЕ СУПЕРДИФФУЗИОННЫЕ МЕМБРАНЫ</t>
  </si>
  <si>
    <t>ЧЕРДАЧНЫЕ ЛЕСТНИЦЫ "ОМАН"</t>
  </si>
  <si>
    <t>ЭКСТРУДИРОВАННЫЙ ПЕНОПОЛИСТИРОЛ (XPS)</t>
  </si>
  <si>
    <t>САЙДИНГ "ФАСАЙДИНГ"</t>
  </si>
  <si>
    <t>ПОДШИВОЧНЫЙ САЙДИНГ "СОФФИТ"</t>
  </si>
  <si>
    <t>БИТУМНАЯ ЛЕНТА "ПЛАСТТЕР"</t>
  </si>
  <si>
    <t>КРОВЕЛЬНЫЕ АКСЕССУАРЫ "КРАКСЫ"</t>
  </si>
  <si>
    <t>УТЕПЛИТЕЛЬ ИЗ МИНЕРАЛЬНОЙ ВАТЫ "РОКВУЛ"</t>
  </si>
  <si>
    <t>ОТРАЖАЮЩАЯ ФОЛЬГИРОВАННАЯ ИЗОЛЯЦИЯ "ПОЛИНУМ"</t>
  </si>
  <si>
    <t>ЛИНЕЙНЫЙ ВОДООТВОД "НАЙС"</t>
  </si>
  <si>
    <t>УТЕПЛИТЕЛЬ ИЗ МИНЕРАЛЬНОЙ ВАТЫ "ТЕХНО"</t>
  </si>
  <si>
    <t>УТЕПЛИТЕЛЬ СТЕКЛОВАТНЫЙ "ИЗОВЕР"</t>
  </si>
  <si>
    <t>ПРОЗРАЧНЫЙ ПРОФИЛИРОВАННЫЙ ЛИСТ "САЛЮКС"</t>
  </si>
  <si>
    <t>НАИМЕНОВАНИЕ ТОВАРА</t>
  </si>
  <si>
    <t>ЦЕНА РОЗНИЦА €</t>
  </si>
  <si>
    <t>90 Ø</t>
  </si>
  <si>
    <t>130 Ø</t>
  </si>
  <si>
    <t>Желоб Ø90 / Ø130, дл. 3мп.</t>
  </si>
  <si>
    <t>м.п.</t>
  </si>
  <si>
    <t>Труба водосточная Ø75 / Ø100, дл. 3мп., 4м.п.</t>
  </si>
  <si>
    <t>Угол наружный/внутренний "Z"  90º</t>
  </si>
  <si>
    <t>шт.</t>
  </si>
  <si>
    <t>Угол наружный/внутренний "Z"  135º</t>
  </si>
  <si>
    <t>Дно желоба правое Р / левое L</t>
  </si>
  <si>
    <t>Ливнеприемник проходной</t>
  </si>
  <si>
    <t>Ливнеприемник левый L / правый P</t>
  </si>
  <si>
    <t>Колено Ø75 / 60º</t>
  </si>
  <si>
    <t>Колено Ø100 / 60º</t>
  </si>
  <si>
    <t>Соединитель трубы водосточной</t>
  </si>
  <si>
    <t>Соединитель желоба с прокладкой</t>
  </si>
  <si>
    <t>Ревизия</t>
  </si>
  <si>
    <t>Патрубок трубы водосточной</t>
  </si>
  <si>
    <t>Держатель желоба пластиковый</t>
  </si>
  <si>
    <t xml:space="preserve">Тройник редукционный Ø 100 / 100 / 60º </t>
  </si>
  <si>
    <t xml:space="preserve">Тройник редукционный Ø 100 / 75 / 60º </t>
  </si>
  <si>
    <t xml:space="preserve">Тройник Ø 75 / 75 / 60º </t>
  </si>
  <si>
    <t>Держатель желоба металлический</t>
  </si>
  <si>
    <t>Держатель желоба металлический малый</t>
  </si>
  <si>
    <t>Держатель трубы стальной-L100</t>
  </si>
  <si>
    <t>Держатель трубы стальной-L160</t>
  </si>
  <si>
    <t>Держатель трубы стальной-L220</t>
  </si>
  <si>
    <t>Держатель трубы пластик-L100</t>
  </si>
  <si>
    <t>Держатель трубы пластик-L160</t>
  </si>
  <si>
    <t>Держатель трубы пластик-L220</t>
  </si>
  <si>
    <t>Колодец ливневой Ø 75 / Ø 100</t>
  </si>
  <si>
    <t>ЕДЕНИЦЫ ИЗМЕРЕНИЯ</t>
  </si>
  <si>
    <t>скидка</t>
  </si>
  <si>
    <t>ПВХ водосточная система. Производство Польша.</t>
  </si>
  <si>
    <t>НАИМЕНОВАНИЕ</t>
  </si>
  <si>
    <t>125 / 90</t>
  </si>
  <si>
    <t>150 / 100*</t>
  </si>
  <si>
    <t>150 / 120*</t>
  </si>
  <si>
    <t xml:space="preserve">Желоб водосточный , дл.2 и 4м </t>
  </si>
  <si>
    <t>Поворот желоба 90° внутр/наруж.</t>
  </si>
  <si>
    <t>Поворот желоба 135° внутр/наруж.</t>
  </si>
  <si>
    <t xml:space="preserve">Заглушка желоба </t>
  </si>
  <si>
    <t xml:space="preserve">Крюк желоба 210 </t>
  </si>
  <si>
    <t>Компактный крюк желоба</t>
  </si>
  <si>
    <t>Соединитель желоба</t>
  </si>
  <si>
    <t>Водоприемник</t>
  </si>
  <si>
    <t>Защитная сетка</t>
  </si>
  <si>
    <t xml:space="preserve">Водосточная труба  1 и 3 м </t>
  </si>
  <si>
    <t xml:space="preserve">Колено трубы  60° </t>
  </si>
  <si>
    <t>Слив</t>
  </si>
  <si>
    <t>Распорка</t>
  </si>
  <si>
    <t>Держатель трубы дерево</t>
  </si>
  <si>
    <t>Держ. трубы камень (без метиза)</t>
  </si>
  <si>
    <t>Метиз L-150</t>
  </si>
  <si>
    <t>Дюбель L-200</t>
  </si>
  <si>
    <t xml:space="preserve">Тройник   60° </t>
  </si>
  <si>
    <t xml:space="preserve">Водяной регистр </t>
  </si>
  <si>
    <t>Откидной спуск</t>
  </si>
  <si>
    <t>* поставляются под заказ при условии 100% предоплаты</t>
  </si>
  <si>
    <t>Цветовая гамма: Стандарт - белый RAL 9002, коричневый RAL 8028 и красный RAL 3009.</t>
  </si>
  <si>
    <t>Нестандартные - светло серый RAL 7011, салатовый RAL 6024, черный RAL 9005,</t>
  </si>
  <si>
    <t xml:space="preserve">                                терракот RAL 9007, серебрянный металлик , медный металлик </t>
  </si>
  <si>
    <t>Стальная водосточная система. Производство Швеция.</t>
  </si>
  <si>
    <t>Метиз L-175</t>
  </si>
  <si>
    <t>название размера</t>
  </si>
  <si>
    <t>5 х 7</t>
  </si>
  <si>
    <t>5 х 9</t>
  </si>
  <si>
    <t>5 х 11</t>
  </si>
  <si>
    <t>6 х 11</t>
  </si>
  <si>
    <t>6 х 14</t>
  </si>
  <si>
    <t>7 х 9</t>
  </si>
  <si>
    <t>7 х 11</t>
  </si>
  <si>
    <t>7 х 14</t>
  </si>
  <si>
    <t>7 х 16</t>
  </si>
  <si>
    <t>9 х 11</t>
  </si>
  <si>
    <t>9 х 14</t>
  </si>
  <si>
    <t>9 х 16</t>
  </si>
  <si>
    <t>11 х 11</t>
  </si>
  <si>
    <t>11 х 14</t>
  </si>
  <si>
    <t>размер см (ширина / высота)</t>
  </si>
  <si>
    <t>54 х 78</t>
  </si>
  <si>
    <t>54 х 98</t>
  </si>
  <si>
    <t>54 х 118</t>
  </si>
  <si>
    <t>65 х 118</t>
  </si>
  <si>
    <t>65 х 140</t>
  </si>
  <si>
    <t>74 х 98</t>
  </si>
  <si>
    <t>74 х 118</t>
  </si>
  <si>
    <t>74 х 140</t>
  </si>
  <si>
    <t>74 х 160</t>
  </si>
  <si>
    <t>94 х 118</t>
  </si>
  <si>
    <t>94 х 140</t>
  </si>
  <si>
    <t>94 х 160</t>
  </si>
  <si>
    <t>114 х 118</t>
  </si>
  <si>
    <t>114 х 140</t>
  </si>
  <si>
    <t>ЦЕНТРАЛЬНАЯ ОСЬ ПОВОРОТА</t>
  </si>
  <si>
    <t>ДЕРЕВО</t>
  </si>
  <si>
    <t>ПЛАСТИК</t>
  </si>
  <si>
    <t>ПОДНЯТАЯ ОСЬ ПОВОРОТА</t>
  </si>
  <si>
    <t>ДВЕ ОСИ ПОВОРОТА</t>
  </si>
  <si>
    <t>ОКЛАДЫ ДЛЯ ОКОН</t>
  </si>
  <si>
    <t>для плоских покрытий</t>
  </si>
  <si>
    <t>для профилированных покрытий</t>
  </si>
  <si>
    <t>Мансардные окна. Производство Германия/Польша.</t>
  </si>
  <si>
    <t>наименование</t>
  </si>
  <si>
    <t>1,5 х 50</t>
  </si>
  <si>
    <t>600 / 500</t>
  </si>
  <si>
    <t>10 дней</t>
  </si>
  <si>
    <t>220 / 190</t>
  </si>
  <si>
    <t>90 дней</t>
  </si>
  <si>
    <t>750 / 500</t>
  </si>
  <si>
    <t>365 дней</t>
  </si>
  <si>
    <t>260 / 250</t>
  </si>
  <si>
    <t>140 / 110</t>
  </si>
  <si>
    <t>120 дней</t>
  </si>
  <si>
    <t>180/130</t>
  </si>
  <si>
    <t>260 / 170</t>
  </si>
  <si>
    <t>290 / 190</t>
  </si>
  <si>
    <t>400 / 350</t>
  </si>
  <si>
    <t>340 / 320</t>
  </si>
  <si>
    <t>550/500</t>
  </si>
  <si>
    <t>4,8 х 50</t>
  </si>
  <si>
    <t>0,015 х 45</t>
  </si>
  <si>
    <t>&gt; 1400</t>
  </si>
  <si>
    <t>&gt; 1300</t>
  </si>
  <si>
    <t>&gt; 35</t>
  </si>
  <si>
    <t>размер рулона</t>
  </si>
  <si>
    <r>
      <t>паропроницаемость гр/м</t>
    </r>
    <r>
      <rPr>
        <b/>
        <sz val="8"/>
        <rFont val="Calibri"/>
        <family val="2"/>
        <charset val="204"/>
      </rPr>
      <t>²/24 часа</t>
    </r>
  </si>
  <si>
    <r>
      <t xml:space="preserve">Покрытие Plastisol SC 180 </t>
    </r>
    <r>
      <rPr>
        <sz val="10"/>
        <rFont val="Calibri"/>
        <family val="2"/>
        <charset val="204"/>
      </rPr>
      <t>µ</t>
    </r>
    <r>
      <rPr>
        <sz val="10"/>
        <rFont val="Calibri"/>
        <family val="2"/>
        <charset val="204"/>
      </rPr>
      <t>m</t>
    </r>
  </si>
  <si>
    <t>прочность Н/5 см</t>
  </si>
  <si>
    <t>УФ стабилизация</t>
  </si>
  <si>
    <r>
      <t xml:space="preserve">цена розница </t>
    </r>
    <r>
      <rPr>
        <b/>
        <sz val="8"/>
        <rFont val="Calibri"/>
        <family val="2"/>
        <charset val="204"/>
      </rPr>
      <t>€ м²</t>
    </r>
  </si>
  <si>
    <t>Супердиффузионные кровельные мембраны. Чехия.</t>
  </si>
  <si>
    <t>Супердиффузионные фасадные мембраны. Чехия.</t>
  </si>
  <si>
    <r>
      <rPr>
        <b/>
        <sz val="14"/>
        <rFont val="Calibri"/>
        <family val="2"/>
        <charset val="204"/>
      </rPr>
      <t>435</t>
    </r>
    <r>
      <rPr>
        <b/>
        <sz val="10"/>
        <rFont val="Calibri"/>
        <family val="2"/>
        <charset val="204"/>
      </rPr>
      <t xml:space="preserve">      </t>
    </r>
    <r>
      <rPr>
        <b/>
        <sz val="8"/>
        <rFont val="Calibri"/>
        <family val="2"/>
        <charset val="204"/>
      </rPr>
      <t>RotoTronic E*</t>
    </r>
  </si>
  <si>
    <r>
      <rPr>
        <b/>
        <sz val="14"/>
        <rFont val="Calibri"/>
        <family val="2"/>
        <charset val="204"/>
      </rPr>
      <t>435</t>
    </r>
    <r>
      <rPr>
        <b/>
        <sz val="24"/>
        <rFont val="Calibri"/>
        <family val="2"/>
        <charset val="204"/>
      </rPr>
      <t xml:space="preserve">      </t>
    </r>
    <r>
      <rPr>
        <b/>
        <sz val="8"/>
        <rFont val="Calibri"/>
        <family val="2"/>
        <charset val="204"/>
      </rPr>
      <t>RotoTronic EF**</t>
    </r>
  </si>
  <si>
    <t>RotoTronic E* - окно укомплектовано электроприводом, блоком управления, датчиком дождя, кабелем питания, настенным выключателем.</t>
  </si>
  <si>
    <t>RotoTronic EF** - окно укомплектовано электроприводом, блоком управления, датчиком дождя, кабелем питания, пультом для дистанционного управления.</t>
  </si>
  <si>
    <t>4 Х 6</t>
  </si>
  <si>
    <t>4 Х 7</t>
  </si>
  <si>
    <t>5 Х 9</t>
  </si>
  <si>
    <t>7 Х 9</t>
  </si>
  <si>
    <t>45 Х 60</t>
  </si>
  <si>
    <t>45 Х 73</t>
  </si>
  <si>
    <t>54 Х 98</t>
  </si>
  <si>
    <t>74 Х 98</t>
  </si>
  <si>
    <t>ОТКРЫВАНИЕ СНИЗУ ВВЕРХ</t>
  </si>
  <si>
    <t>WSA847</t>
  </si>
  <si>
    <t>LUKARNO 217</t>
  </si>
  <si>
    <t>ОТКРЫВАНИЕ В СТОРОНУ (ЛЕВО - ПРАВО)</t>
  </si>
  <si>
    <t>WDA315</t>
  </si>
  <si>
    <t>ОКЛАДЫ ДЛЯ ЛЮКОВ (КРОМЕ LUKARNO)</t>
  </si>
  <si>
    <t>ОКЛАДЫ ДЛЯ ЛЮКОВ WD</t>
  </si>
  <si>
    <r>
      <t xml:space="preserve">WSA847    </t>
    </r>
    <r>
      <rPr>
        <b/>
        <sz val="14"/>
        <rFont val="Calibri"/>
        <family val="2"/>
        <charset val="204"/>
      </rPr>
      <t>WD</t>
    </r>
  </si>
  <si>
    <r>
      <t xml:space="preserve">WDA315    </t>
    </r>
    <r>
      <rPr>
        <b/>
        <sz val="14"/>
        <rFont val="Calibri"/>
        <family val="2"/>
        <charset val="204"/>
      </rPr>
      <t>WD</t>
    </r>
  </si>
  <si>
    <t>Люк Люкарно 217 комплектуется стеклопакетом 3-9-3 с двумя закалёнными стёклами. Фиксация створки происходит не только при верхнем открывании створки, но и при боковом. Возможность заказа люка в цвете "кирпичный" и "антрацит". "Цветные" люки будут стоить дороже на 30-40%</t>
  </si>
  <si>
    <t>для профилированых покрытий</t>
  </si>
  <si>
    <t>Кровельные люки. Польша.</t>
  </si>
  <si>
    <r>
      <t xml:space="preserve">РОЗНИЦА </t>
    </r>
    <r>
      <rPr>
        <sz val="8"/>
        <rFont val="Calibri"/>
        <family val="2"/>
        <charset val="204"/>
      </rPr>
      <t>€</t>
    </r>
  </si>
  <si>
    <r>
      <t xml:space="preserve">для мансардных окон ROTO стоимость </t>
    </r>
    <r>
      <rPr>
        <b/>
        <sz val="8"/>
        <color indexed="8"/>
        <rFont val="Calibri"/>
        <family val="2"/>
        <charset val="204"/>
      </rPr>
      <t>€ = курс НБУ + 2%</t>
    </r>
  </si>
  <si>
    <t>солнцезащитные рулонные шторки standart (zrs)</t>
  </si>
  <si>
    <t>"А"</t>
  </si>
  <si>
    <t>"В"</t>
  </si>
  <si>
    <t>"С" 240, 241, 243, 245, 247, 248</t>
  </si>
  <si>
    <t>"С" ОСТАЛЬНЫЕ</t>
  </si>
  <si>
    <t>солнцезащитные рулонные шторки excluziv (zre)</t>
  </si>
  <si>
    <t>"С"</t>
  </si>
  <si>
    <t>M - ручное управление</t>
  </si>
  <si>
    <t>Е - электрическое управление</t>
  </si>
  <si>
    <t>белый "А-609" и бежевый "А-620"</t>
  </si>
  <si>
    <t>остальные цвета</t>
  </si>
  <si>
    <t>ПЛИССИРОВАННЫЕ ШТОРКИ (ZFA)*</t>
  </si>
  <si>
    <t>М-группа 1. "А" и "В"</t>
  </si>
  <si>
    <t>М-группа 2. "А", "В", "С", "D", "Е", "F".</t>
  </si>
  <si>
    <t>"DUO"</t>
  </si>
  <si>
    <t>Затемняющие рул. Шторки (ZRV) "D" и "E"</t>
  </si>
  <si>
    <t>жалюзи (ZJA)* електрическое управление</t>
  </si>
  <si>
    <t>жалюзи (ZJA)* ручное управление</t>
  </si>
  <si>
    <r>
      <t xml:space="preserve">РОЗНИЦА </t>
    </r>
    <r>
      <rPr>
        <sz val="7"/>
        <rFont val="Calibri"/>
        <family val="2"/>
        <charset val="204"/>
      </rPr>
      <t>€</t>
    </r>
  </si>
  <si>
    <t>* под заказ с электрическим управлением 24 V</t>
  </si>
  <si>
    <t>модель лестницы</t>
  </si>
  <si>
    <t>цены €</t>
  </si>
  <si>
    <t>розничная</t>
  </si>
  <si>
    <t>дилерская</t>
  </si>
  <si>
    <t>120 х 70</t>
  </si>
  <si>
    <t>120 х 60</t>
  </si>
  <si>
    <t>80 х 70</t>
  </si>
  <si>
    <t>80 х 60</t>
  </si>
  <si>
    <t>130 х 70</t>
  </si>
  <si>
    <t>130 х 60</t>
  </si>
  <si>
    <t>120 х 70/60</t>
  </si>
  <si>
    <t>110 х 70/60</t>
  </si>
  <si>
    <t>120 х 60/50</t>
  </si>
  <si>
    <t>100х70/60/50</t>
  </si>
  <si>
    <t>90х70/60/50</t>
  </si>
  <si>
    <t>80х70/60/50</t>
  </si>
  <si>
    <t>70х70/60/50</t>
  </si>
  <si>
    <t>130 х 70/60</t>
  </si>
  <si>
    <t>100 х 70/60</t>
  </si>
  <si>
    <t>90 х 70/60</t>
  </si>
  <si>
    <t>80 х 70/60/50</t>
  </si>
  <si>
    <t>70 х 70/60</t>
  </si>
  <si>
    <t>АКСЕССУАРЫ*</t>
  </si>
  <si>
    <t>ПОРУЧЕНЬ МЕТАЛЛИЧЕСКИЙ</t>
  </si>
  <si>
    <t>для моделей TERMO/ST 3/SLIDING</t>
  </si>
  <si>
    <t>ВХОДНОЙ БАРЬЕР</t>
  </si>
  <si>
    <t>(деревянный), 120-140 х 70-80 см., высота 90 см.</t>
  </si>
  <si>
    <t>ДОПОЛНИТЕЛЬНАЯ СЕКЦИЯ К ЛЕСТНИЦЕ (NO)</t>
  </si>
  <si>
    <t>увеличивает высоту помещения на 25 см.</t>
  </si>
  <si>
    <t>ДОПОЛНИТЕЛЬНАЯ СЕКЦИЯ К ЛЕСТНИЦЕ (NT)</t>
  </si>
  <si>
    <r>
      <t xml:space="preserve">TERMO </t>
    </r>
    <r>
      <rPr>
        <sz val="8"/>
        <rFont val="Calibri"/>
        <family val="2"/>
        <charset val="204"/>
      </rPr>
      <t>- 3-х секционная, деревянная, люк с теплоизоляцией.</t>
    </r>
  </si>
  <si>
    <r>
      <t xml:space="preserve">TERMO LONG  </t>
    </r>
    <r>
      <rPr>
        <sz val="8"/>
        <rFont val="Calibri"/>
        <family val="2"/>
        <charset val="204"/>
      </rPr>
      <t>- 4-х секционная, деревянная, люк с теплоизоляцией.</t>
    </r>
  </si>
  <si>
    <r>
      <t xml:space="preserve">STALLUX 3 TERMO (ST 3) </t>
    </r>
    <r>
      <rPr>
        <sz val="8"/>
        <rFont val="Calibri"/>
        <family val="2"/>
        <charset val="204"/>
      </rPr>
      <t>- 3-х секционная, комбинированная металл/дерево, люк с теплоизоляцией</t>
    </r>
  </si>
  <si>
    <r>
      <t xml:space="preserve">MINI (STALLUX 4 (ST 4)) </t>
    </r>
    <r>
      <rPr>
        <sz val="8"/>
        <rFont val="Calibri"/>
        <family val="2"/>
        <charset val="204"/>
      </rPr>
      <t>- 4-х секционная, комбинированная металл/дерево, люк с теплоизоляцией</t>
    </r>
  </si>
  <si>
    <r>
      <t xml:space="preserve">SLIDING </t>
    </r>
    <r>
      <rPr>
        <sz val="8"/>
        <rFont val="Calibri"/>
        <family val="2"/>
        <charset val="204"/>
      </rPr>
      <t>- 2-х секционная сдвижная, дерево, люк с теплоизоляцией (46 мм)</t>
    </r>
  </si>
  <si>
    <t>габариты проёма</t>
  </si>
  <si>
    <t>высота помещения</t>
  </si>
  <si>
    <t>вынос лестницы</t>
  </si>
  <si>
    <r>
      <t xml:space="preserve">NO
</t>
    </r>
    <r>
      <rPr>
        <sz val="8"/>
        <rFont val="Calibri"/>
        <family val="2"/>
        <charset val="204"/>
      </rPr>
      <t>складная гармошка, металл (анодированная сталь)</t>
    </r>
  </si>
  <si>
    <r>
      <t xml:space="preserve">NТ
</t>
    </r>
    <r>
      <rPr>
        <sz val="8"/>
        <rFont val="Calibri"/>
        <family val="2"/>
        <charset val="204"/>
      </rPr>
      <t>складная гармошка, металл (анодированная сталь), крышка люка утеплена.</t>
    </r>
  </si>
  <si>
    <r>
      <t xml:space="preserve">ALU PROFI
</t>
    </r>
    <r>
      <rPr>
        <sz val="8"/>
        <rFont val="Calibri"/>
        <family val="2"/>
        <charset val="204"/>
      </rPr>
      <t>алюминиевая трёхсекционная</t>
    </r>
  </si>
  <si>
    <t>*на аксессуары скидка не распространяется</t>
  </si>
  <si>
    <t>Чердачные лестницы. Производство Польша.</t>
  </si>
  <si>
    <t>лестницы выделенные цветом постоянно в наличии</t>
  </si>
  <si>
    <t>прочность</t>
  </si>
  <si>
    <t>2,0 х 0,90</t>
  </si>
  <si>
    <t>лист</t>
  </si>
  <si>
    <t>HR</t>
  </si>
  <si>
    <t xml:space="preserve">W </t>
  </si>
  <si>
    <t>2,0 х 1,09</t>
  </si>
  <si>
    <t>WHUV</t>
  </si>
  <si>
    <t>пачка</t>
  </si>
  <si>
    <t>WBS</t>
  </si>
  <si>
    <t>*WHUV - двойная добавка УФ стабилизаторов, более крепки чем "W"</t>
  </si>
  <si>
    <t>**W - традиционный материал</t>
  </si>
  <si>
    <t>**HR - high resistance (высокая прочность). Лист с толщиной 0,80 HR имеет аналогичную прочность с листом толщиной 0,90 мм.</t>
  </si>
  <si>
    <t>Прозрачный профилированный лист. Германия.</t>
  </si>
  <si>
    <t>Salux HR 70/18 2*0,09 димчатая трапеция</t>
  </si>
  <si>
    <t>Salux W 70/18 2*0.9 бронзовая трапеция</t>
  </si>
  <si>
    <t>Salux W 70/18 2х0,09 прозрачная трапеция</t>
  </si>
  <si>
    <t>Salux HR70/18 2*0,09 зелёная прозрачная трапеция</t>
  </si>
  <si>
    <t>Salux 70/18 2*1,09 синяя прозрачная трапеция</t>
  </si>
  <si>
    <t>Salux W76/18  2*0,9м прозрачная волна</t>
  </si>
  <si>
    <t>Salux WHUV 76/18 2*0.9 димчатая волна</t>
  </si>
  <si>
    <t>Подложка 70/18, 76/18 (100 шт)</t>
  </si>
  <si>
    <t>Винты 4,5*45мм (100 шт)</t>
  </si>
  <si>
    <t>Salux WBS 76/18 2*0,9 м зелёная волна</t>
  </si>
  <si>
    <t>Salux WBS 76/18 2*0,9 м красная волна</t>
  </si>
  <si>
    <t>Salux WBS 76/18 2*0,9 м коричневая волна</t>
  </si>
  <si>
    <t>общий размер изделия</t>
  </si>
  <si>
    <t>еденицы измерения</t>
  </si>
  <si>
    <t>толщина мм</t>
  </si>
  <si>
    <r>
      <t xml:space="preserve">цена розница </t>
    </r>
    <r>
      <rPr>
        <b/>
        <sz val="8"/>
        <rFont val="Calibri"/>
        <family val="2"/>
        <charset val="204"/>
      </rPr>
      <t>€</t>
    </r>
  </si>
  <si>
    <t>код</t>
  </si>
  <si>
    <t>Желоб 100/90+ Решетка оцинков. щелевая А15+крепления Клип, 1м/п</t>
  </si>
  <si>
    <t>Желоб 100/90+ Решетка HD-PE А15+крепления Клип, 1м/п</t>
  </si>
  <si>
    <t>Желоб 100/50+ Решетка оцинков. щелевая А15+крепления Клип, 1м/п</t>
  </si>
  <si>
    <t>Желоб 100/50+ Решетка HD-PE А15+крепления Клип, 1м/п</t>
  </si>
  <si>
    <t>1шт.заглушка 100/90+1шт.перегородка с вып.100/90 на 110мм</t>
  </si>
  <si>
    <t xml:space="preserve"> 2шт.заглушки 100/90+1шт.верт.выпуск на 110мм</t>
  </si>
  <si>
    <t>2шт.заглушка 100/50+1шт.верт.вып. на 110мм</t>
  </si>
  <si>
    <t>Гаражная система: Желоб 100/90+ Решетка оцинков. щелевая А15+крепления Клип, 3м/п + 2шт.заглушки+1шт.верт.выпуск на 110мм</t>
  </si>
  <si>
    <t>NICE -крестовина 100/90 + решетка HD-PE + крепление Винт</t>
  </si>
  <si>
    <t>NICE - крестовина 100/50 + решетка HD-PE + крепление Винт</t>
  </si>
  <si>
    <t>Линейные системы водоотвода. Производство Италия.</t>
  </si>
  <si>
    <t>наименование изделия</t>
  </si>
  <si>
    <r>
      <t xml:space="preserve">цена </t>
    </r>
    <r>
      <rPr>
        <b/>
        <sz val="8"/>
        <color indexed="8"/>
        <rFont val="Calibri"/>
        <family val="2"/>
        <charset val="204"/>
      </rPr>
      <t xml:space="preserve">€ </t>
    </r>
    <r>
      <rPr>
        <b/>
        <sz val="8"/>
        <color indexed="8"/>
        <rFont val="Calibri"/>
        <family val="2"/>
        <charset val="204"/>
      </rPr>
      <t>розница</t>
    </r>
  </si>
  <si>
    <t>Наименование изделия</t>
  </si>
  <si>
    <t>Внешний вид</t>
  </si>
  <si>
    <t>Розница,  €/м.пог. (шт)</t>
  </si>
  <si>
    <t>Дренажная труба PEHD-50мм (в бухте 50м)</t>
  </si>
  <si>
    <t>Дренажная труба PEHD-80мм (в бухте 50м)</t>
  </si>
  <si>
    <t>Дренажная труба PEHD-110мм (в бухте 50м)</t>
  </si>
  <si>
    <t>Соединительная муфта - 50мм</t>
  </si>
  <si>
    <t>Соединительная муфта - 80мм</t>
  </si>
  <si>
    <t>Соединительная муфта - 110мм</t>
  </si>
  <si>
    <t>Редукционная муфта - 80x50мм</t>
  </si>
  <si>
    <t>Редукционная муфта - 110x50мм</t>
  </si>
  <si>
    <t>Редукционная муфта - 110x80мм</t>
  </si>
  <si>
    <t>Тройник - 50x50мм/90град</t>
  </si>
  <si>
    <t>Тройник - 80x80мм/90град</t>
  </si>
  <si>
    <t>Тройник - 110x110мм/90град</t>
  </si>
  <si>
    <t>Редукционный тройник - 80x50мм</t>
  </si>
  <si>
    <t>Редукционный тройник - 110x50мм</t>
  </si>
  <si>
    <t>Редукционный тройник - 110x80мм</t>
  </si>
  <si>
    <t>Телескопы с перфорированной чугунной крышкой 315/400/5K - нагрузка 1,5т; класс нагрузки A15;</t>
  </si>
  <si>
    <t>Телескопы с перфорированной чугунной крышкой 315/400/12K - нагрузка 12,5т; класс нагрузки B125;</t>
  </si>
  <si>
    <t>Телескопы с перфорированной чугунной крышкой 315/400/40F - нагрузка 40т; класс нагрузки D400;</t>
  </si>
  <si>
    <t>Телескопы с неперфорированной чугунной крышкой 315/400/5 - нагрузка 1,5т; класс нагрузки A15;</t>
  </si>
  <si>
    <t>Телескопы с неперфорированной чугунной крышкой 315/400/12 - нагрузка 12,5т; класс нагрузки B125;</t>
  </si>
  <si>
    <t>Телескопы с неперфорированной чугунной крышкой 315/400/40 - нагрузка 40т; класс нагрузки D400;</t>
  </si>
  <si>
    <t>Крышка/дно колодца диам. 315мм</t>
  </si>
  <si>
    <t>Уплотнительное кольцо диам. 315мм</t>
  </si>
  <si>
    <t>Колодец ПВХ дренажный контрольный L=1,5 м - 110ммX2</t>
  </si>
  <si>
    <t>Колодец ПВХ дренажный контрольный L=1,5 м - 110ммX3</t>
  </si>
  <si>
    <t xml:space="preserve"> Колодец ПВХ дренажный контрольный L=1,5 м - 110ммX4</t>
  </si>
  <si>
    <t>ДРЕНАЖНЫЕ ТРУБЫ "ГЕОДРЕЙН"</t>
  </si>
  <si>
    <t>Дренажные трубы. Производства Италия.</t>
  </si>
  <si>
    <t>Наименование</t>
  </si>
  <si>
    <t>цена розн €/шт</t>
  </si>
  <si>
    <t>еденица измерения</t>
  </si>
  <si>
    <t>Длина мм</t>
  </si>
  <si>
    <t>Ширина м.п.</t>
  </si>
  <si>
    <r>
      <t>м</t>
    </r>
    <r>
      <rPr>
        <b/>
        <sz val="8"/>
        <rFont val="Calibri"/>
        <family val="2"/>
        <charset val="204"/>
      </rPr>
      <t>² в листе</t>
    </r>
  </si>
  <si>
    <r>
      <t>м</t>
    </r>
    <r>
      <rPr>
        <b/>
        <sz val="8"/>
        <rFont val="Calibri"/>
        <family val="2"/>
        <charset val="204"/>
      </rPr>
      <t>² в палете</t>
    </r>
  </si>
  <si>
    <t>кол-во шт/палете</t>
  </si>
  <si>
    <t>наименов.</t>
  </si>
  <si>
    <t>размер</t>
  </si>
  <si>
    <t>Europlex Ultra 35</t>
  </si>
  <si>
    <t>изоляция стен, потолков, кровли, фундамента.</t>
  </si>
  <si>
    <t>Г 1</t>
  </si>
  <si>
    <t>20-120</t>
  </si>
  <si>
    <t>1180х580</t>
  </si>
  <si>
    <t>Europlex Light-35</t>
  </si>
  <si>
    <t>Г 4</t>
  </si>
  <si>
    <t>Europlex Strong-45</t>
  </si>
  <si>
    <t>40, 50, 60</t>
  </si>
  <si>
    <t>tºC</t>
  </si>
  <si>
    <t>толщина</t>
  </si>
  <si>
    <t>цена грн м² розница</t>
  </si>
  <si>
    <r>
      <t>плотность кг/м</t>
    </r>
    <r>
      <rPr>
        <b/>
        <sz val="7.5"/>
        <rFont val="Calibri"/>
        <family val="2"/>
        <charset val="204"/>
      </rPr>
      <t>³</t>
    </r>
  </si>
  <si>
    <t>штук в упаковке</t>
  </si>
  <si>
    <r>
      <t>м</t>
    </r>
    <r>
      <rPr>
        <b/>
        <sz val="7.5"/>
        <rFont val="Calibri"/>
        <family val="2"/>
        <charset val="204"/>
      </rPr>
      <t>² в упаковке</t>
    </r>
  </si>
  <si>
    <t>степень горючести</t>
  </si>
  <si>
    <t>теплопроводность</t>
  </si>
  <si>
    <t>водопогл 24ч/%</t>
  </si>
  <si>
    <t>прочность МПа</t>
  </si>
  <si>
    <t>ТЕХНИЧЕСКИЕ ДАННЫЕ МАТЕРИАЛА</t>
  </si>
  <si>
    <t>Экструдированный пенополистирол. Украина.</t>
  </si>
  <si>
    <t>Изоляция полов с повышенной нагрузкой, промышленных холодильных камер, термофургонов, ледовых арен.</t>
  </si>
  <si>
    <t>Polynum</t>
  </si>
  <si>
    <t>Коэффициент сопротивления теплопередачи (R), м2*С/Вт</t>
  </si>
  <si>
    <t>толщина,              мм</t>
  </si>
  <si>
    <t>размер рулона, м</t>
  </si>
  <si>
    <t>кол-во в рулоне, м2</t>
  </si>
  <si>
    <t>Polynum ONE</t>
  </si>
  <si>
    <t>1,17*57</t>
  </si>
  <si>
    <t>Polynum SUPER</t>
  </si>
  <si>
    <t>Polynum BIG</t>
  </si>
  <si>
    <t>1,17*30</t>
  </si>
  <si>
    <t>Описание</t>
  </si>
  <si>
    <t>Отражающая теплоизоляция, состоящая из слоя больших полиэтиленовых пузырьков, покрытого с двух сторон слоем из чистой алюминиевой фольги</t>
  </si>
  <si>
    <t>Отражающая теплоизоляция, состоящая из слоя полиэтиленовых пузырьков, покрытого с двух сторон слоем из чистой алюминиевой фольги</t>
  </si>
  <si>
    <t>Отражающая теплоизоляция, состоящая из слоя полиэтиленовых пузырьков, покрытого с одной стороны слоем из чистой алюминиевой фольги</t>
  </si>
  <si>
    <t>Толщина, мм</t>
  </si>
  <si>
    <t>Коэффициент поглощения лучистой энергии, эмиссия</t>
  </si>
  <si>
    <t>Коэффициент отражения</t>
  </si>
  <si>
    <t>Коэффициент звукопоглощения, %</t>
  </si>
  <si>
    <t>Предел прочности на разрыв, г/см-ширины</t>
  </si>
  <si>
    <t>Предел прочности на растяжения, %</t>
  </si>
  <si>
    <t>Предел прочности на разрыв, Н</t>
  </si>
  <si>
    <t>Прочность на прокол/пробой, Джоули</t>
  </si>
  <si>
    <t>Класс горючести</t>
  </si>
  <si>
    <t>Class 1 (трудновоспламеняемые, Г1)</t>
  </si>
  <si>
    <t>Коэффициент паропроницаемости, г/фут2*ч</t>
  </si>
  <si>
    <t>Подверженность грибкам</t>
  </si>
  <si>
    <t>не подвержен</t>
  </si>
  <si>
    <t>Защита от коррозии</t>
  </si>
  <si>
    <t>высокая степень защиты</t>
  </si>
  <si>
    <t>Yield, г/м2</t>
  </si>
  <si>
    <t>Стандартный размер рулона, м*м</t>
  </si>
  <si>
    <t>Стандартный вес рулона, кг</t>
  </si>
  <si>
    <t>Рабочий диапазон температур, С</t>
  </si>
  <si>
    <t>-30…+80 (максимальная переменная температура - 110)</t>
  </si>
  <si>
    <t>Продукция соответсвует требованиям ISO 9001:2000</t>
  </si>
  <si>
    <t>цена грн м²        розница</t>
  </si>
  <si>
    <t>Сертификация</t>
  </si>
  <si>
    <t>PLASTTER AL-100 (алюминиевая фольга)</t>
  </si>
  <si>
    <t>10 х 0,10</t>
  </si>
  <si>
    <t>рулон</t>
  </si>
  <si>
    <t>10 х 0,15</t>
  </si>
  <si>
    <t>10 х 0,20</t>
  </si>
  <si>
    <t>10 х 0,30</t>
  </si>
  <si>
    <t>PLASTTER AL-102 (алюминиевая фольга цвет "терракота")</t>
  </si>
  <si>
    <t>PLASTTER AL-103 (алюминиевая фольга цвет "красный")</t>
  </si>
  <si>
    <t>3 х 0,05</t>
  </si>
  <si>
    <t>3 х 0,10</t>
  </si>
  <si>
    <t>3 х 0,15</t>
  </si>
  <si>
    <t xml:space="preserve">ческим каучуком и высококлейкими полимерами, покрытая упрочнённым алюминиевым или медным листом. </t>
  </si>
  <si>
    <t>Клеющий состав защищён силиконовой плёнкой. Материал имеет высокую степень адгезии ко всем известным</t>
  </si>
  <si>
    <t>области применения:</t>
  </si>
  <si>
    <t>быстая и прочная герметизация щелей и трещин, устранение течи в примыканиях, герметизация соединений,</t>
  </si>
  <si>
    <t xml:space="preserve">предотвращение течи в сточных трубах и желобах, для уплотнения наружных подокоников, для уплотнения </t>
  </si>
  <si>
    <t>соединений гофрированой и трапецевидной жести и т.п.</t>
  </si>
  <si>
    <t>Самоклеющаяся лента с покрытием. Италия.</t>
  </si>
  <si>
    <t>строительным материалам. Диапазон рабочих температур - 40 + 80 Сº, точка размягчения + 95 Сº</t>
  </si>
  <si>
    <r>
      <rPr>
        <b/>
        <sz val="10"/>
        <rFont val="Calibri"/>
        <family val="2"/>
        <charset val="204"/>
      </rPr>
      <t>PLASTTER</t>
    </r>
    <r>
      <rPr>
        <sz val="10"/>
        <rFont val="Calibri"/>
        <family val="2"/>
        <charset val="204"/>
      </rPr>
      <t xml:space="preserve"> - это самоклеющаяся гидроизоляционная лента состоящая из битума модифицированного синтети-</t>
    </r>
  </si>
  <si>
    <t>размер   м.п.</t>
  </si>
  <si>
    <t>Подшивка. Производство Россия.</t>
  </si>
  <si>
    <t>белый, светло-серый, розовый*, лимонный*, кремовый, бежевый, салатовый</t>
  </si>
  <si>
    <t>3,85м</t>
  </si>
  <si>
    <t>0,255м</t>
  </si>
  <si>
    <t>планка J-trim белая</t>
  </si>
  <si>
    <t>3,66м</t>
  </si>
  <si>
    <t>планка J-trim цветная</t>
  </si>
  <si>
    <t>планка Фаска Т-08 *</t>
  </si>
  <si>
    <t xml:space="preserve">планка Окантовочная Т-10* </t>
  </si>
  <si>
    <t xml:space="preserve">планка Наличник Т-09* </t>
  </si>
  <si>
    <t xml:space="preserve">планка Начальная </t>
  </si>
  <si>
    <t xml:space="preserve">планка Финишная </t>
  </si>
  <si>
    <t xml:space="preserve">планка Навесная </t>
  </si>
  <si>
    <t xml:space="preserve">планка Околооконная </t>
  </si>
  <si>
    <t>3,05м</t>
  </si>
  <si>
    <t>планка Соединительная</t>
  </si>
  <si>
    <t xml:space="preserve">угол наружный </t>
  </si>
  <si>
    <t xml:space="preserve">угол внутренний </t>
  </si>
  <si>
    <t>Панель FaSyding</t>
  </si>
  <si>
    <t>Cайдинг. Производства Россия.</t>
  </si>
  <si>
    <r>
      <t>м</t>
    </r>
    <r>
      <rPr>
        <b/>
        <sz val="8"/>
        <rFont val="Calibri"/>
        <family val="2"/>
        <charset val="204"/>
      </rPr>
      <t>² в упаковке</t>
    </r>
  </si>
  <si>
    <t>кол-во штук в упаковке</t>
  </si>
  <si>
    <t>Длина
 м.п.</t>
  </si>
  <si>
    <t>Ширина
 м.п.</t>
  </si>
  <si>
    <r>
      <t>м</t>
    </r>
    <r>
      <rPr>
        <sz val="8"/>
        <rFont val="Calibri"/>
        <family val="2"/>
        <charset val="204"/>
      </rPr>
      <t>²</t>
    </r>
  </si>
  <si>
    <t>цвет</t>
  </si>
  <si>
    <t>Кровельные аксессуары. Производство Польша.</t>
  </si>
  <si>
    <t>Планка J-trim белый</t>
  </si>
  <si>
    <t>1,2 мм неарм без УФ</t>
  </si>
  <si>
    <t>Планка J-trim коричневый</t>
  </si>
  <si>
    <t>Планка фаска белая</t>
  </si>
  <si>
    <t>метров кв в шт</t>
  </si>
  <si>
    <t>метров кв в упаковке</t>
  </si>
  <si>
    <t>кол-во шт/упак</t>
  </si>
  <si>
    <t>цена грн/шт розница</t>
  </si>
  <si>
    <t>кол-во м²</t>
  </si>
  <si>
    <t>кол-во шт.</t>
  </si>
  <si>
    <t>цена упак.</t>
  </si>
  <si>
    <t>ширина</t>
  </si>
  <si>
    <t xml:space="preserve">длина </t>
  </si>
  <si>
    <t>в</t>
  </si>
  <si>
    <t>плотность</t>
  </si>
  <si>
    <t>теплопр.</t>
  </si>
  <si>
    <t>в гривне</t>
  </si>
  <si>
    <t>мм.</t>
  </si>
  <si>
    <t>мм</t>
  </si>
  <si>
    <t>упаковке</t>
  </si>
  <si>
    <t>Вт/мК</t>
  </si>
  <si>
    <t>розница</t>
  </si>
  <si>
    <t>кт - 40 тwin</t>
  </si>
  <si>
    <t>КТ Классик</t>
  </si>
  <si>
    <t>КТ Специал объект</t>
  </si>
  <si>
    <t>кl - 37 - mul</t>
  </si>
  <si>
    <t>кl - 34 - mul</t>
  </si>
  <si>
    <t>Скатная кровля</t>
  </si>
  <si>
    <t>KT - AL</t>
  </si>
  <si>
    <t>кг/м³</t>
  </si>
  <si>
    <t>Утеплитель стекловатный. Производство Дания.</t>
  </si>
  <si>
    <r>
      <t>розница грн м</t>
    </r>
    <r>
      <rPr>
        <b/>
        <sz val="8"/>
        <rFont val="Calibri"/>
        <family val="2"/>
        <charset val="204"/>
      </rPr>
      <t>²/шт</t>
    </r>
  </si>
  <si>
    <t>применение</t>
  </si>
  <si>
    <t>ROCKMIN</t>
  </si>
  <si>
    <t>MEGAROCK</t>
  </si>
  <si>
    <t>DOMROCK</t>
  </si>
  <si>
    <t>2 х 4500</t>
  </si>
  <si>
    <t>SUPERROCK</t>
  </si>
  <si>
    <t>ROCKTON</t>
  </si>
  <si>
    <t>PANELROCK</t>
  </si>
  <si>
    <t>наружные стены с облицовкой</t>
  </si>
  <si>
    <t>WENTIROCK max</t>
  </si>
  <si>
    <t>135/90</t>
  </si>
  <si>
    <t>MONROCK MAX</t>
  </si>
  <si>
    <t>200/115</t>
  </si>
  <si>
    <t>DACHROCK PROF</t>
  </si>
  <si>
    <t>FASROCK L</t>
  </si>
  <si>
    <t xml:space="preserve">FASROCK </t>
  </si>
  <si>
    <t>FASROCK MAX</t>
  </si>
  <si>
    <t>DAHROCK MAX</t>
  </si>
  <si>
    <t>210/130</t>
  </si>
  <si>
    <t>STROPROCK</t>
  </si>
  <si>
    <t>полы на лагах, чердаки, перегородки и стены до 3м</t>
  </si>
  <si>
    <t>многослойные стены, наружные стены с облицовкой</t>
  </si>
  <si>
    <t>стропильные системы, многослойные стены, наружные стены с облицовкой, полы на лагах</t>
  </si>
  <si>
    <t>стропильные системы, полы на лагах</t>
  </si>
  <si>
    <t>стропильные системы, полы на лагах, чердаки</t>
  </si>
  <si>
    <t>плоские крыши на бетоне и профнастиле</t>
  </si>
  <si>
    <t>наружные стены легким мокрым методом</t>
  </si>
  <si>
    <t>плоские кровли на бетоне, профнастиле</t>
  </si>
  <si>
    <t>полы первых этажей и перекрытий</t>
  </si>
  <si>
    <t>длина
 мм</t>
  </si>
  <si>
    <t>ширина мм</t>
  </si>
  <si>
    <r>
      <t>плотность кг/м</t>
    </r>
    <r>
      <rPr>
        <b/>
        <sz val="8"/>
        <rFont val="Calibri"/>
        <family val="2"/>
        <charset val="204"/>
      </rPr>
      <t>³</t>
    </r>
  </si>
  <si>
    <t>м² в упаковке</t>
  </si>
  <si>
    <t>цена € м² розница</t>
  </si>
  <si>
    <t>Отражающая фольгированная изоляция. Израиль.</t>
  </si>
  <si>
    <t>х</t>
  </si>
  <si>
    <t>Теплопроводность, λ, Вт/мК</t>
  </si>
  <si>
    <t>длина/ширина/толщина мм</t>
  </si>
  <si>
    <t>РОКЛАЙТ</t>
  </si>
  <si>
    <t>ТЕХНОЛАЙТ ЭКСТРА</t>
  </si>
  <si>
    <t>кол-во плит в упаковке</t>
  </si>
  <si>
    <t>25-30</t>
  </si>
  <si>
    <t>1000х500х50</t>
  </si>
  <si>
    <t>1000х500х100</t>
  </si>
  <si>
    <t>изоляция конструкций, где на изоляционный материал не действует нагрузка; пожарная и звуковая изоляция в деревянных, металлических и гипсокартонных конструкциях</t>
  </si>
  <si>
    <t>ТЕХНОЛАЙТ ОПТИМА</t>
  </si>
  <si>
    <t>ТЕХНОБЛОК СТАНДАРТ</t>
  </si>
  <si>
    <t>ТЕХНОВЕНТ СТАНДАРТ</t>
  </si>
  <si>
    <t>ТЕХНОФАС</t>
  </si>
  <si>
    <t>ТЕНОРУФ Н30</t>
  </si>
  <si>
    <t>ТЕХНОРУФ 45</t>
  </si>
  <si>
    <r>
      <t>ТЕХНОРУФ В60</t>
    </r>
    <r>
      <rPr>
        <sz val="8"/>
        <rFont val="Calibri"/>
        <family val="2"/>
        <charset val="204"/>
      </rPr>
      <t xml:space="preserve">  </t>
    </r>
    <r>
      <rPr>
        <b/>
        <sz val="8"/>
        <rFont val="Calibri"/>
        <family val="2"/>
        <charset val="204"/>
      </rPr>
      <t xml:space="preserve">                    </t>
    </r>
  </si>
  <si>
    <t>1000х500х120</t>
  </si>
  <si>
    <t>1000х500х80</t>
  </si>
  <si>
    <t>1000х500х70</t>
  </si>
  <si>
    <t>1000х500х150</t>
  </si>
  <si>
    <t>1000х500х40</t>
  </si>
  <si>
    <t>1000х500х60</t>
  </si>
  <si>
    <t>колодезные кладки, трехслойные стены высотой до 12м, вентилируемые фасады до 12м</t>
  </si>
  <si>
    <t>изоляция вентилируемых фасадов как однослойная изоляция и как ветрозащитный наружный слой</t>
  </si>
  <si>
    <t>изоляция конструкций фасада в легких штукатурных системах (ЛШС)</t>
  </si>
  <si>
    <t>нижний слой в кровельной изоляции  зданий по бетонному основанию</t>
  </si>
  <si>
    <t>верхний слой кровельной изоляции зданий</t>
  </si>
  <si>
    <t>однослойная кровельная изоляция зданий</t>
  </si>
  <si>
    <t>вентилируемые системы утепления фасадов</t>
  </si>
  <si>
    <t>Аксессуары к мансардным окнам. Производство Германия.</t>
  </si>
  <si>
    <t>Мансардные окна премиум класса. Производство Германия/Польша.</t>
  </si>
  <si>
    <t>возможны толщины с 40 по 100.</t>
  </si>
  <si>
    <t>Звуко
защита</t>
  </si>
  <si>
    <r>
      <t xml:space="preserve">PRIMA - </t>
    </r>
    <r>
      <rPr>
        <sz val="8"/>
        <rFont val="Calibri"/>
        <family val="2"/>
        <charset val="204"/>
      </rPr>
      <t>3-х секционная, ступеньки деревянные, направляющие деревянные, люк без теплоизоляции без покрытия, короб деревянный.</t>
    </r>
  </si>
  <si>
    <t>максимальная нагрузка лестниц 120 кг (4-х секционные) - 150 кг (2/3-х секционные).</t>
  </si>
  <si>
    <t>ТЕХНОФЛОР
ГРУНТ</t>
  </si>
  <si>
    <t xml:space="preserve">Минеральная вата. Производство Украина. </t>
  </si>
  <si>
    <t xml:space="preserve">ТЕХНОФЛОР
СТАНДАРТ
</t>
  </si>
  <si>
    <t xml:space="preserve">ТЕХНОФЛОР
ПРОФ
</t>
  </si>
  <si>
    <t>изоляция полов по грунту, плавающих полов, полов с подогревом</t>
  </si>
  <si>
    <t>EGGER
Германия</t>
  </si>
  <si>
    <t>KRONOSPAN
Румыния</t>
  </si>
  <si>
    <t>QSB</t>
  </si>
  <si>
    <t>OSB EUROSTRAND</t>
  </si>
  <si>
    <t>изоляция каминов</t>
  </si>
  <si>
    <t>FIREROCK</t>
  </si>
  <si>
    <t>Горло желоба (конусная воронка)</t>
  </si>
  <si>
    <t>1,5 х 54</t>
  </si>
  <si>
    <t>220 / 150</t>
  </si>
  <si>
    <t>1,5 х 35</t>
  </si>
  <si>
    <t>Универсальный кровельный уплотнитель. Польша.</t>
  </si>
  <si>
    <t>материал</t>
  </si>
  <si>
    <t>длина м.п.</t>
  </si>
  <si>
    <r>
      <t xml:space="preserve">цена розница </t>
    </r>
    <r>
      <rPr>
        <b/>
        <sz val="8"/>
        <rFont val="Calibri"/>
        <family val="2"/>
        <charset val="204"/>
      </rPr>
      <t>€ м.п.</t>
    </r>
  </si>
  <si>
    <t xml:space="preserve"> уплотнитель 60 х 30
самоклеящийся клин</t>
  </si>
  <si>
    <t>технический пенополиуретан</t>
  </si>
  <si>
    <t xml:space="preserve"> уплотнитель 50 х 30
самоклеящийся клин</t>
  </si>
  <si>
    <t>КРОВЕЛЬНЫЙ УПЛОТНИТЕЛЬ</t>
  </si>
  <si>
    <t>ЗАЩИТНЫЕ СЕТКИ</t>
  </si>
  <si>
    <t>Защитные сетки. Произвоство Чехия.</t>
  </si>
  <si>
    <t>заслоне-ние %</t>
  </si>
  <si>
    <t>ширина   м.</t>
  </si>
  <si>
    <t>длина   м.п.</t>
  </si>
  <si>
    <t>площадь м²</t>
  </si>
  <si>
    <t>сетка 37 гр/м² (зелёная)</t>
  </si>
  <si>
    <t>6,24; 3,12; 1,56; 1,04; 0,78</t>
  </si>
  <si>
    <t>стабильна (24 месяца)</t>
  </si>
  <si>
    <t>сетка 55 гр/м² (зелёная)</t>
  </si>
  <si>
    <t>сетка 115 гр/м² (зелёная)</t>
  </si>
  <si>
    <r>
      <t>Защитные полимерные сетки Юта</t>
    </r>
    <r>
      <rPr>
        <sz val="10"/>
        <color indexed="8"/>
        <rFont val="Calibri"/>
        <family val="2"/>
        <charset val="204"/>
      </rPr>
      <t xml:space="preserve"> </t>
    </r>
  </si>
  <si>
    <r>
      <t>Полимерные сетки изготовляются на вязальных машинах фирмы "КАРЛ МАЙЕР" из 100%-го полиэтилена высокого давления; края сеток упрочнены. Сетки производятся со стабилизацией от ультрафиолетового излучения.</t>
    </r>
    <r>
      <rPr>
        <b/>
        <sz val="10"/>
        <color indexed="8"/>
        <rFont val="Calibri"/>
        <family val="2"/>
        <charset val="204"/>
      </rPr>
      <t xml:space="preserve"> </t>
    </r>
  </si>
  <si>
    <r>
      <t>Использование</t>
    </r>
    <r>
      <rPr>
        <sz val="10"/>
        <color indexed="8"/>
        <rFont val="Calibri"/>
        <family val="2"/>
        <charset val="204"/>
      </rPr>
      <t xml:space="preserve"> </t>
    </r>
  </si>
  <si>
    <t xml:space="preserve">- строительство (для укрытия строительных лесов); </t>
  </si>
  <si>
    <t xml:space="preserve">- сельское хозяйство и садоводство (защита овощных и фруктовых культур от вредителей, затенение растений); </t>
  </si>
  <si>
    <t>- спорт (защитные барьеры спортивных сооружений, место для размещения рекламы).</t>
  </si>
  <si>
    <t>Цвет</t>
  </si>
  <si>
    <t>Зелёный. Возможно изготовление любого цвета по желанию заказчика (срок и стоимость уточняются отдельно)</t>
  </si>
  <si>
    <t>OSB &amp; QSB</t>
  </si>
  <si>
    <t>П Р Е Д Л О Ж Е Н И Е     Д Л Я     М У Н И Ц И П А Л Ь Н О Г О    С Т Р О И Т Е Л Ь С Т В А</t>
  </si>
  <si>
    <t>ГИДРОИЗОЛЯЦИОННАЯ МЕМБРАНА "ИЗОЛИТ"</t>
  </si>
  <si>
    <t>НЕТКАННЫЙ ГЕОТЕКСТИЛЬ "ТАЙПАР"</t>
  </si>
  <si>
    <t>"ЭНКАМАТ"</t>
  </si>
  <si>
    <t>"ЭНКАДРАЙН"</t>
  </si>
  <si>
    <t>"ЭДИЛМОДУЛО"</t>
  </si>
  <si>
    <t>"ГЕОСВИТ"</t>
  </si>
  <si>
    <t>ГАЗОННЫЕ РЕШЁТКИ "ЭКОПАРК"</t>
  </si>
  <si>
    <r>
      <t>вес гр/м</t>
    </r>
    <r>
      <rPr>
        <b/>
        <sz val="8"/>
        <rFont val="Calibri"/>
        <family val="2"/>
        <charset val="204"/>
      </rPr>
      <t>²</t>
    </r>
  </si>
  <si>
    <t>УФ стабильн.</t>
  </si>
  <si>
    <t>продольная прочность (N)</t>
  </si>
  <si>
    <t>поперечная прочность (N)</t>
  </si>
  <si>
    <t>1,2 мм армированная с УФ</t>
  </si>
  <si>
    <t>да</t>
  </si>
  <si>
    <t>20000*2000</t>
  </si>
  <si>
    <t>1,5 мм армированная с УФ</t>
  </si>
  <si>
    <t>1,5 мм неармированнная с УФ</t>
  </si>
  <si>
    <t>нет</t>
  </si>
  <si>
    <t>1,5 мм неарм без УФ</t>
  </si>
  <si>
    <t>под заказ поставляются следующие позиции Agua100P:</t>
  </si>
  <si>
    <t>Паропроницаемость</t>
  </si>
  <si>
    <t>Горючесть</t>
  </si>
  <si>
    <t>мг/(м*час*Па)</t>
  </si>
  <si>
    <t>основное кровельное покрытие для плоских кровель.</t>
  </si>
  <si>
    <t>Г1</t>
  </si>
  <si>
    <t>для укреления примыканий, парапетов</t>
  </si>
  <si>
    <t>1,2 мм неарм без УФ*</t>
  </si>
  <si>
    <t>применяется в балластную систему, для инверсионных кровель, кровли паркингов, гидроизоляции фундаментов.</t>
  </si>
  <si>
    <t>1,5 мм неарм без УФ*</t>
  </si>
  <si>
    <t>* - материалы поставляемые под заказ</t>
  </si>
  <si>
    <t>20000*1600</t>
  </si>
  <si>
    <t>20000*1500</t>
  </si>
  <si>
    <t>Газонные решётки. Производства Германия.</t>
  </si>
  <si>
    <t>общий</t>
  </si>
  <si>
    <t>еденица</t>
  </si>
  <si>
    <t>вес</t>
  </si>
  <si>
    <t>цена</t>
  </si>
  <si>
    <t>измерения</t>
  </si>
  <si>
    <t>кг.шт.</t>
  </si>
  <si>
    <t>в метре кв.</t>
  </si>
  <si>
    <t>€ м²</t>
  </si>
  <si>
    <t>Geosystem G5</t>
  </si>
  <si>
    <t>500х500х50</t>
  </si>
  <si>
    <t>м²</t>
  </si>
  <si>
    <t>Geosystem S60</t>
  </si>
  <si>
    <t>600х400х40</t>
  </si>
  <si>
    <r>
      <t xml:space="preserve">Газонная решётка </t>
    </r>
    <r>
      <rPr>
        <b/>
        <sz val="10"/>
        <rFont val="Calibri"/>
        <family val="2"/>
        <charset val="204"/>
      </rPr>
      <t>GeoSystem</t>
    </r>
    <r>
      <rPr>
        <sz val="10"/>
        <rFont val="Calibri"/>
        <family val="2"/>
        <charset val="204"/>
      </rPr>
      <t xml:space="preserve"> является прекрасной альтернативой для физически и оптически тяжёлых бетонных дорожных и ажурных плит, брусчатки, асфальта и твёрдых покрытий другого типа. </t>
    </r>
  </si>
  <si>
    <t>Технические характеристики</t>
  </si>
  <si>
    <t>Geosystem G50</t>
  </si>
  <si>
    <t xml:space="preserve">500x500x50 мм
4 штуки на кв. м
1,95 кг/шт
Прочность &gt;250 тонн/м2
Цвет: черный
</t>
  </si>
  <si>
    <t xml:space="preserve">600x400x40 мм
4,2 штуки на кв. м
1,5 кг/шт
Прочность &gt;250 тонн/м2
Цвет: черный
</t>
  </si>
  <si>
    <r>
      <rPr>
        <b/>
        <sz val="8"/>
        <color indexed="8"/>
        <rFont val="Calibri"/>
        <family val="2"/>
        <charset val="204"/>
      </rPr>
      <t>Материал:</t>
    </r>
    <r>
      <rPr>
        <sz val="8"/>
        <color indexed="8"/>
        <rFont val="Calibri"/>
        <family val="2"/>
        <charset val="204"/>
      </rPr>
      <t xml:space="preserve"> HDPE. Материал устойчив к воздействию кислот, водных растворов сильных щелочей (дорожная соль, аммиак, кислотные дожди и тп.) и алкоголя.</t>
    </r>
  </si>
  <si>
    <r>
      <rPr>
        <b/>
        <sz val="8"/>
        <rFont val="Calibri"/>
        <family val="2"/>
        <charset val="204"/>
      </rPr>
      <t>Характеристики продукта:</t>
    </r>
    <r>
      <rPr>
        <sz val="8"/>
        <rFont val="Calibri"/>
        <family val="2"/>
        <charset val="204"/>
      </rPr>
      <t xml:space="preserve"> </t>
    </r>
    <r>
      <rPr>
        <sz val="8"/>
        <color indexed="8"/>
        <rFont val="Calibri"/>
        <family val="2"/>
        <charset val="204"/>
      </rPr>
      <t>Экологически чистый - переработка вторичного сырья; устойчив к УФ излучению и большим перепадам температур, нейтрален к грунтовым водам.</t>
    </r>
    <r>
      <rPr>
        <sz val="8"/>
        <rFont val="Calibri"/>
        <family val="2"/>
        <charset val="204"/>
      </rPr>
      <t xml:space="preserve"> </t>
    </r>
  </si>
  <si>
    <t>Сферы применения GeoSystem:</t>
  </si>
  <si>
    <r>
      <rPr>
        <b/>
        <sz val="8"/>
        <rFont val="Calibri"/>
        <family val="2"/>
        <charset val="204"/>
      </rPr>
      <t>Строительство:</t>
    </r>
    <r>
      <rPr>
        <sz val="8"/>
        <rFont val="Calibri"/>
        <family val="2"/>
        <charset val="204"/>
      </rPr>
      <t xml:space="preserve"> </t>
    </r>
    <r>
      <rPr>
        <sz val="8"/>
        <color indexed="8"/>
        <rFont val="Calibri"/>
        <family val="2"/>
        <charset val="204"/>
      </rPr>
      <t>подъездные дороги, обочины дорог, подъездные пути для пожарных машин, въезды, маневровые площадки, временные подъездные пути (напр., на территории стройки), укрепление оврагов, холмов, обочин, береговых линий, площадки, в т.ч. складские площадки под открытым небом, паркинги и автостоянки.</t>
    </r>
  </si>
  <si>
    <r>
      <rPr>
        <b/>
        <sz val="8"/>
        <color indexed="8"/>
        <rFont val="Calibri"/>
        <family val="2"/>
        <charset val="204"/>
      </rPr>
      <t>Сад:</t>
    </r>
    <r>
      <rPr>
        <sz val="8"/>
        <color indexed="8"/>
        <rFont val="Calibri"/>
        <family val="2"/>
        <charset val="204"/>
      </rPr>
      <t xml:space="preserve"> пешеходные дорожки, въезд/вход на участок, в гараж, места под стоянку, проходы между оранжереями, периметр дома (гравиевый дренаж), защита от эрозии, места вокруг деревьев, пруды, искусственные водоёмы (дно).</t>
    </r>
  </si>
  <si>
    <r>
      <rPr>
        <b/>
        <sz val="8"/>
        <rFont val="Calibri"/>
        <family val="2"/>
        <charset val="204"/>
      </rPr>
      <t>Спортивно-развлекательные объекты:</t>
    </r>
    <r>
      <rPr>
        <sz val="8"/>
        <color indexed="8"/>
        <rFont val="Calibri"/>
        <family val="2"/>
        <charset val="204"/>
      </rPr>
      <t xml:space="preserve">  кемпинги, гольф-поля, площадки для животных, конюшни и территории возле них, посадочные площадки для вертолётов, детские площадки, прогулочные аллеи.</t>
    </r>
  </si>
  <si>
    <t>Гидроизоляционная мебрана.</t>
  </si>
  <si>
    <t>Нетканный геотекстиль. Производство Люксембург.</t>
  </si>
  <si>
    <t>ЭНКАМАТ</t>
  </si>
  <si>
    <t>ЭНКАДРАЙН</t>
  </si>
  <si>
    <t>ЭДИЛМОДУЛО</t>
  </si>
  <si>
    <t>ГЕОСВИТ</t>
  </si>
  <si>
    <t>ширина / длинна в м²</t>
  </si>
  <si>
    <t>толщина / уд.вес мм/гр/м²</t>
  </si>
  <si>
    <t>измере-</t>
  </si>
  <si>
    <t>ния</t>
  </si>
  <si>
    <t>€ м²/м.п./шт.</t>
  </si>
  <si>
    <r>
      <t xml:space="preserve">Термоскреплённый геотекстиль TYPAR </t>
    </r>
    <r>
      <rPr>
        <sz val="8"/>
        <rFont val="Calibri"/>
        <family val="2"/>
        <charset val="204"/>
      </rPr>
      <t>(укрепление, разделение, фильтрация грунта)</t>
    </r>
  </si>
  <si>
    <t>typar SF - 20</t>
  </si>
  <si>
    <t>4,50/200</t>
  </si>
  <si>
    <t>0,35/68</t>
  </si>
  <si>
    <t>м.кв.</t>
  </si>
  <si>
    <t>typar SF - 32</t>
  </si>
  <si>
    <t>5,20/150</t>
  </si>
  <si>
    <t>0,41/110</t>
  </si>
  <si>
    <t>typar SF - 40</t>
  </si>
  <si>
    <t>0,45/136</t>
  </si>
  <si>
    <t>typar SF - 49</t>
  </si>
  <si>
    <t>5,20/100</t>
  </si>
  <si>
    <t>0,46/165</t>
  </si>
  <si>
    <t>typar SF - 56</t>
  </si>
  <si>
    <t>0,54/190</t>
  </si>
  <si>
    <t>typar PRO</t>
  </si>
  <si>
    <t>1,00/50</t>
  </si>
  <si>
    <r>
      <t xml:space="preserve">Гидроизоляционная шиповидная мембрана </t>
    </r>
    <r>
      <rPr>
        <sz val="8"/>
        <rFont val="Calibri"/>
        <family val="2"/>
        <charset val="204"/>
      </rPr>
      <t>(гидроизоляция фундаментов, опорных стен; защита основной гидроизоляции)</t>
    </r>
  </si>
  <si>
    <t>izolit 0.4</t>
  </si>
  <si>
    <t>2,00 / 20</t>
  </si>
  <si>
    <t>0,4/400</t>
  </si>
  <si>
    <t>izolit 0.5</t>
  </si>
  <si>
    <t>0,5/500</t>
  </si>
  <si>
    <t>izolit 0.6</t>
  </si>
  <si>
    <t>0,6/600</t>
  </si>
  <si>
    <t>крепёжная планка</t>
  </si>
  <si>
    <t>длинна планки 2 м.</t>
  </si>
  <si>
    <t>крепёжные гвозди 3,5 х 35 мм</t>
  </si>
  <si>
    <t>упаковка (100 шт.)</t>
  </si>
  <si>
    <t>упаковка</t>
  </si>
  <si>
    <t>упаковка (250 шт.)</t>
  </si>
  <si>
    <t>шляпки для гвоздей</t>
  </si>
  <si>
    <r>
      <t xml:space="preserve">Противоэрозионный мат ENKAMAT </t>
    </r>
    <r>
      <rPr>
        <sz val="8"/>
        <rFont val="Calibri"/>
        <family val="2"/>
        <charset val="204"/>
      </rPr>
      <t>(защита почвы от всех видов эрозии, укрепление склонов)</t>
    </r>
  </si>
  <si>
    <t>enkamat 7010</t>
  </si>
  <si>
    <t>1,00 / 120</t>
  </si>
  <si>
    <t>10,00 / 250</t>
  </si>
  <si>
    <t>enkamat 7018</t>
  </si>
  <si>
    <t>18,00 / 250</t>
  </si>
  <si>
    <r>
      <t xml:space="preserve">Дренажный композит ENKADRAIN </t>
    </r>
    <r>
      <rPr>
        <sz val="8"/>
        <rFont val="Calibri"/>
        <family val="2"/>
        <charset val="204"/>
      </rPr>
      <t>(дренаж почвы и защита от эрозии)</t>
    </r>
  </si>
  <si>
    <t>enkadrain E4006</t>
  </si>
  <si>
    <t>5,00 / 120</t>
  </si>
  <si>
    <t>6 мм/620</t>
  </si>
  <si>
    <t>enkadrain B10/1-2S</t>
  </si>
  <si>
    <t>1,00 / 45</t>
  </si>
  <si>
    <t>10 мм/540</t>
  </si>
  <si>
    <t>Бентонитовые маты EDILMODULO</t>
  </si>
  <si>
    <t>Бентонитовые маты EDILMODULO XP5/380_S</t>
  </si>
  <si>
    <t>1,1/5</t>
  </si>
  <si>
    <t>6мм/380</t>
  </si>
  <si>
    <t>Бентонитовые маты EDILMODULO XP5/380_M</t>
  </si>
  <si>
    <t>2,5/25</t>
  </si>
  <si>
    <t>6мм/381</t>
  </si>
  <si>
    <t>Бентонитовые маты EDILMODULO XP5/380_L</t>
  </si>
  <si>
    <t>5,0/45</t>
  </si>
  <si>
    <t>6,мм/382</t>
  </si>
  <si>
    <t>Джуты Lavioseal Hi-flex</t>
  </si>
  <si>
    <t>20/25 мм поперечное сечение</t>
  </si>
  <si>
    <t>Джуты Lavioseal TR</t>
  </si>
  <si>
    <t>треугольное сечение</t>
  </si>
  <si>
    <t>Бентонитовый порошок Bentosunt (для заделки стыков)</t>
  </si>
  <si>
    <t>мешок 25 кг.</t>
  </si>
  <si>
    <t>кг.</t>
  </si>
  <si>
    <t>Geosvit</t>
  </si>
  <si>
    <t>Geosvit PET 180</t>
  </si>
  <si>
    <t>2,40 / 60</t>
  </si>
  <si>
    <t>2,4 / 180</t>
  </si>
  <si>
    <t>Geosvit PET 300</t>
  </si>
  <si>
    <t>2,50 / 60</t>
  </si>
  <si>
    <t>3,4 / 300</t>
  </si>
  <si>
    <t>АРМИРУЮЩИЕ СТЕКЛОСЕТКИ</t>
  </si>
  <si>
    <t>еденица
измерения</t>
  </si>
  <si>
    <t>В Е Н Т И Л Я Ц И Я     И     З А Щ И Т А</t>
  </si>
  <si>
    <t>60х1000</t>
  </si>
  <si>
    <t>Аэроэлемент конька ПВХ</t>
  </si>
  <si>
    <t>Заглушка конька ПВХ</t>
  </si>
  <si>
    <t>Вентиляционная лента конька с полипроп. полосой 320</t>
  </si>
  <si>
    <t>изображение</t>
  </si>
  <si>
    <t>коричневый, кирпичный</t>
  </si>
  <si>
    <t>коричневый, кирпичный, чёрный</t>
  </si>
  <si>
    <t>Вентиляционная лента конька с полипроп. полосой 370</t>
  </si>
  <si>
    <t>шт</t>
  </si>
  <si>
    <t>320х5000</t>
  </si>
  <si>
    <t>370х5000</t>
  </si>
  <si>
    <t>тёмно красный, кирпичный, антрацит, коричневый</t>
  </si>
  <si>
    <t>антрацит, коричневый, тёмно красный, кирпичный</t>
  </si>
  <si>
    <t>Гребень свеса с без вентиляционной решётки</t>
  </si>
  <si>
    <t>Гребень свеса с вентиляционной решёткой</t>
  </si>
  <si>
    <t>100х5000</t>
  </si>
  <si>
    <t>Проходной элемент с аэратором*</t>
  </si>
  <si>
    <t>Защитная сетка свеса 100**</t>
  </si>
  <si>
    <t>О Т В О Д     В О Д Ы     И     Г Е Р М Е Т И З А Ц И Я</t>
  </si>
  <si>
    <t>Ендова алюминиевая с поперечным теснением</t>
  </si>
  <si>
    <t>500х2000</t>
  </si>
  <si>
    <t>Уплотнитель клиновидный универсальный 50</t>
  </si>
  <si>
    <t>50х30х1000</t>
  </si>
  <si>
    <t>60х30х1000</t>
  </si>
  <si>
    <t>Уплотнитель клиновидный универсальный 60</t>
  </si>
  <si>
    <t>антрацит, кирпичный</t>
  </si>
  <si>
    <t>Планка примыканий (Тип NST)</t>
  </si>
  <si>
    <t>Планка примыканий (Тип ST)</t>
  </si>
  <si>
    <t>700х2000</t>
  </si>
  <si>
    <t>Лента примыканий алюминиевая</t>
  </si>
  <si>
    <t>Капельник 2000*</t>
  </si>
  <si>
    <t>300х5000</t>
  </si>
  <si>
    <t>К Р Е П Л Е Н И Е     К Р О В Е Л Ь Н О Г О     П О К Р Ы Т И Я</t>
  </si>
  <si>
    <t>Держатель конькового бруса
(Тип А)"50"</t>
  </si>
  <si>
    <t>Держатель конькового бруса
(Тип Б)"50"</t>
  </si>
  <si>
    <t>50Х170</t>
  </si>
  <si>
    <t>50Х180</t>
  </si>
  <si>
    <t>оцинкованная сталь</t>
  </si>
  <si>
    <t>Кляммяер коньковый Roben</t>
  </si>
  <si>
    <t>Кляммяер коньковый Тондах</t>
  </si>
  <si>
    <t>Кляммер боковой (противоветровой) 
D-100</t>
  </si>
  <si>
    <t>Кляммер боковой (противоветровой) 
D-105</t>
  </si>
  <si>
    <t>Кляммер для обрезной черепицы 
D-113</t>
  </si>
  <si>
    <t>Кляммер для плоской черепицы 
D-112</t>
  </si>
  <si>
    <t>Кляммер U-образный D-102</t>
  </si>
  <si>
    <t>Кляммер U-образный D-110</t>
  </si>
  <si>
    <t>Кляммер универсальный (через рейку) 
D-104</t>
  </si>
  <si>
    <t>Кляммер универсальный (через рейку) 
D-107</t>
  </si>
  <si>
    <t>Кляммяер универсальный (через угол) 
D-106</t>
  </si>
  <si>
    <t>Б Е З О П А С Н О С Т Ь     И     С Н Е Г О З А Д Е Р Ж А Н И Е</t>
  </si>
  <si>
    <t>* заказная позиция, 100% предоплата</t>
  </si>
  <si>
    <t>** заказная позиция, цена формируется по факту заказа, 100% предоплата</t>
  </si>
  <si>
    <t>Ступень трубочиста 40*</t>
  </si>
  <si>
    <t>коричневый, тёмно красный, тёмно кирпичный</t>
  </si>
  <si>
    <t>Скамья трубочиста 80*</t>
  </si>
  <si>
    <t>Скамья трубочиста 200*</t>
  </si>
  <si>
    <t>Крепление ступеней/скамьи для ц/ч*</t>
  </si>
  <si>
    <t>Крепление ступеней/скамьи для к/ч*</t>
  </si>
  <si>
    <t>Крепление ступеней/скамьи для м/ч*</t>
  </si>
  <si>
    <t>Крепление ступеней/скамьи для б/ч*</t>
  </si>
  <si>
    <t>Крепление ступеней настенное*</t>
  </si>
  <si>
    <t>Бугель крепления ступеней/скамьи*</t>
  </si>
  <si>
    <t>Подножка*</t>
  </si>
  <si>
    <t>Снегорез (волнистый лист Тип А)*</t>
  </si>
  <si>
    <t>Снегорез (плоский лист Тип Б)*</t>
  </si>
  <si>
    <t>Кронштейн с/з.реш. ц/п, б/ч, м/ч, к/ч*</t>
  </si>
  <si>
    <t>Кронштейн снегозадерж.реш. ц/п*</t>
  </si>
  <si>
    <t>Кронштейн снегозадерж.реш. к/ч*</t>
  </si>
  <si>
    <t>Кронштейн снегозадерж.реш. м/ч*</t>
  </si>
  <si>
    <t>Кронштейн снегозадерж.реш. б/ч*</t>
  </si>
  <si>
    <t>Снегозадерж.решётка 1200*</t>
  </si>
  <si>
    <t>Снегозадерж.решётка 1160*</t>
  </si>
  <si>
    <t>Снегозадерж. решётка 2000*</t>
  </si>
  <si>
    <t>Зажим для соединения решёток*</t>
  </si>
  <si>
    <t>наименование товара</t>
  </si>
  <si>
    <t>еденица
 измерения</t>
  </si>
  <si>
    <t>визуализация</t>
  </si>
  <si>
    <t>цена
 розница</t>
  </si>
  <si>
    <t>цена
 дилерская</t>
  </si>
  <si>
    <t>цокольная панель</t>
  </si>
  <si>
    <t>1,05х0,45</t>
  </si>
  <si>
    <t>угол наружный</t>
  </si>
  <si>
    <t>угол внутренний</t>
  </si>
  <si>
    <t>0,445х0,1</t>
  </si>
  <si>
    <t>0,445х0,095</t>
  </si>
  <si>
    <t>декоративная планка</t>
  </si>
  <si>
    <t>J - профиль</t>
  </si>
  <si>
    <t>стартовая полоса</t>
  </si>
  <si>
    <t>0,905х0,105</t>
  </si>
  <si>
    <t xml:space="preserve">WP-103 
WP-104 
WP-106 
WP-108 
WP-110
</t>
  </si>
  <si>
    <t xml:space="preserve">WP-103 Красно-коричневый кирпич
WP-104 Жженый кирпич
WP-106 Песочный кирпич
WP-108 Коричневый кирпич
WP-110 Бежево-серый кирпич
</t>
  </si>
  <si>
    <t>цвет*</t>
  </si>
  <si>
    <t>размер м</t>
  </si>
  <si>
    <t>Цокольная панель. Производство Китай.</t>
  </si>
  <si>
    <t>Цокольные аксессуары. Производство Китай.</t>
  </si>
  <si>
    <t>размер ячейки мм</t>
  </si>
  <si>
    <t>назначение</t>
  </si>
  <si>
    <t>вид стеклосетки</t>
  </si>
  <si>
    <r>
      <t>плотность гр/м</t>
    </r>
    <r>
      <rPr>
        <b/>
        <sz val="8"/>
        <rFont val="Calibri"/>
        <family val="2"/>
        <charset val="204"/>
      </rPr>
      <t>²</t>
    </r>
  </si>
  <si>
    <t>внешний вид</t>
  </si>
  <si>
    <t>2х2</t>
  </si>
  <si>
    <t>5х5</t>
  </si>
  <si>
    <t>внутренние работы (заделка трещин на  потолках, стенах перед шпатлеванием, покраской, наклеиванием обоев, для заделки стыков гипсокартона и других листовых материалов)</t>
  </si>
  <si>
    <t>внешние работы (армирование фасадных отделочных слоёв)</t>
  </si>
  <si>
    <t>90 PREMIUM</t>
  </si>
  <si>
    <t>1х50</t>
  </si>
  <si>
    <t>размер рулона м</t>
  </si>
  <si>
    <t>Сетка обработана антищелочным составом, ячейки пропаяны.</t>
  </si>
  <si>
    <r>
      <t xml:space="preserve">цена
розница </t>
    </r>
    <r>
      <rPr>
        <b/>
        <sz val="7.5"/>
        <rFont val="Calibri"/>
        <family val="2"/>
        <charset val="204"/>
      </rPr>
      <t>$ рулон</t>
    </r>
  </si>
  <si>
    <t>Стеклосетка армирующая. Производство Китай.</t>
  </si>
  <si>
    <t>Нагревательная плёнка. Производство Корея.</t>
  </si>
  <si>
    <t>Терморегуляторы. Производство Корея.</t>
  </si>
  <si>
    <t>описание</t>
  </si>
  <si>
    <t>модель</t>
  </si>
  <si>
    <t>Т Е Р М О Р Е Г У Л Я Т О Р Ы</t>
  </si>
  <si>
    <t>Q-817FHL-0</t>
  </si>
  <si>
    <t>Q-808FHL-0</t>
  </si>
  <si>
    <t>Q-908FHL-3/B</t>
  </si>
  <si>
    <t>ед.
изм.</t>
  </si>
  <si>
    <t xml:space="preserve">Электронный терморегулятор для «теплого пола» с датчиком температуры пола и встроенным датчиком температуры воздуха. Напряжение питания: 230В перем. тока (±10%) Потребляемая мощность: 5Вт. Диапазон регулирования: от +4ºС до +45ºС. Пределы шкалы: от +25ºС до +50ºС. Температура режима экономии: строго +5ºС
Температура окружающей среды: от -5ºС до +50ºС. Защита корпуса: IP20. Материал корпуса: огнестойкий пластик
Датчик температуры пола: датчик отрицательного температурного коэффициента (NTC) 
Длина соединительного кабеля датчика: 3 м. Монтаж в стандартную монтажную коробку
</t>
  </si>
  <si>
    <t xml:space="preserve">Электронный терморегулятор для «теплого пола» с датчиком температуры пола и встроенным датчиком температуры воздуха. Переключаемый режим управления «пол» / «воздух» / «пол и воздух». Напряжение питания: 100～240В. Контакты реле: 250В, 16A. Диапазон комнатной температуры: 5ºС до 35ºС. Диапазон регулирования температуры пола: 5ºС до 40ºС. Погрешность: ±0.5ºС. Размеры: 80 х 80 х 16 мм. Цвет: белый
Защита корпуса: IP20. Материал корпуса: огнестойкий пластик. Датчик температуры пола: датчик отрицательного температурного коэффициента (NTC). Длина соединительного кабеля датчика: 3 м. Монтаж в стандартную монтажную коробку
</t>
  </si>
  <si>
    <t xml:space="preserve">Сенсорный программируемый недельный терморегулятор для «теплого пола» с датчиком температуры пола и встроенным датчиком температуры воздуха. Установка пяти интервалов регулирования на будни и двух на выходные. 4 часовых диапазона. Переключаемый режим управления «воздух» / «пол и воздух». Напряжение питания: 100～240В. Контакты реле: 250В, 16A. Диапазон комнатной температуры: 5ºС до 35ºС. Диапазон регулирования температуры пола: 5ºС до 40ºС. Погрешность: ±0.5ºС. Размеры: 115 х 90 х 16 мм. Цвет: белый
Защита корпуса: IP21. Материал корпуса: огнестойкий пластик. Датчик температуры пола: датчик отрицательного температурного коэффициента (NTC). Длина соединительного кабеля датчика: 3 м. Монтаж в стандартную монтажную коробку.
</t>
  </si>
  <si>
    <t>Н А Г Р Е В А Т Е Л Ь Н А Я     П Л Ё Н К А</t>
  </si>
  <si>
    <t>TERM 0520</t>
  </si>
  <si>
    <t>TERM 0820</t>
  </si>
  <si>
    <t>TERM 1020</t>
  </si>
  <si>
    <t>Нагрев пленка Q-TERM</t>
  </si>
  <si>
    <t>QС</t>
  </si>
  <si>
    <t>Коннектор (контакт)</t>
  </si>
  <si>
    <r>
      <t xml:space="preserve">цена
розница </t>
    </r>
    <r>
      <rPr>
        <b/>
        <sz val="8"/>
        <rFont val="Calibri"/>
        <family val="2"/>
        <charset val="204"/>
      </rPr>
      <t>$</t>
    </r>
  </si>
  <si>
    <t>Q-Tape</t>
  </si>
  <si>
    <t>XMT3003</t>
  </si>
  <si>
    <t>XMT3004</t>
  </si>
  <si>
    <t>Пенополиэтилен</t>
  </si>
  <si>
    <t>А К С Е С С У А Р Ы</t>
  </si>
  <si>
    <t>ТЕРМОРЕГУЛЯТОРЫ "Q-TERM"</t>
  </si>
  <si>
    <t>ТЁПЛЫЙ ПОЛ "Q-TERM"</t>
  </si>
  <si>
    <t>0,5х280</t>
  </si>
  <si>
    <t>0,8х112,5</t>
  </si>
  <si>
    <t>1х70</t>
  </si>
  <si>
    <t>Электроизоляция (битумный скотч)</t>
  </si>
  <si>
    <t>0,02х20</t>
  </si>
  <si>
    <t>1х100</t>
  </si>
  <si>
    <t>1х75</t>
  </si>
  <si>
    <t>ВОЛНА, ФОРМА "S"</t>
  </si>
  <si>
    <t>КВАДРО, ФОРМА "L"</t>
  </si>
  <si>
    <t>ТРОЙКА, ФОРМА "К"</t>
  </si>
  <si>
    <t>Подшивка. Производство Польша.</t>
  </si>
  <si>
    <t>ПОДШИВОЧНЫЙ САЙДИНГ ПОЛЬША</t>
  </si>
  <si>
    <t>Х</t>
  </si>
  <si>
    <t>Планка "Соффит" белый c частичной перфорацией/без перфорации</t>
  </si>
  <si>
    <t>Планка "Соффит" коричневый с частичной перфорацией/без перфорации</t>
  </si>
  <si>
    <t>Планка "Соффит" золотой дуб с частичной перфорацией/без перфорации</t>
  </si>
  <si>
    <t>Планка J-trim золотой дуб</t>
  </si>
  <si>
    <t>Планка J-trim красное дерево</t>
  </si>
  <si>
    <t>Планка "Соффит" красное дерево с частичной перфорацией/без перфорац</t>
  </si>
  <si>
    <t>ОСОБЕННОСТИ ХРАНЕНИЯ</t>
  </si>
  <si>
    <t>ПРЕИМУЩЕСТВА МАТЕРИАЛА</t>
  </si>
  <si>
    <t xml:space="preserve">•обеспечивают безупречный законченный внешний вид кровли,
•не подвержены гниению и не требуют окраски, 
•стойки к коррозии и атмосферным воздействиям,
•просты и удобны в монтаже, 
•экологически и пожаро безопасны, 
•обеспечивают вентиляцию подкровельного пространства,
•сохраняет внешний вид не менее 25 лет в условиях эксплуатации(при температуре от - 50˚до +60˚С ).
</t>
  </si>
  <si>
    <t>•при длительном хранениии панелей на открытых площадках рекомендуется вскрывать упаковку,
•нежелательно хранение под открытыми солничными лучами,
•уличное хранение возможно при диапазонах температур от -30 до +50°С.</t>
  </si>
  <si>
    <t>Древесно-стружечная плита. Производства Румыния/Германия.</t>
  </si>
  <si>
    <t>теплопровод</t>
  </si>
  <si>
    <r>
      <t xml:space="preserve">Минеральная базальтовая вата. Производство Польша. </t>
    </r>
    <r>
      <rPr>
        <b/>
        <u/>
        <sz val="10"/>
        <color indexed="8"/>
        <rFont val="Calibri"/>
        <family val="2"/>
        <charset val="204"/>
      </rPr>
      <t>МЯГКИЕ ПОЗИЦИИ</t>
    </r>
  </si>
  <si>
    <r>
      <rPr>
        <sz val="10"/>
        <color indexed="8"/>
        <rFont val="Calibri"/>
        <family val="2"/>
        <charset val="204"/>
      </rPr>
      <t xml:space="preserve">Минеральная базальтовая вата. Производство Польша. </t>
    </r>
    <r>
      <rPr>
        <b/>
        <u/>
        <sz val="10"/>
        <color indexed="8"/>
        <rFont val="Calibri"/>
        <family val="2"/>
        <charset val="204"/>
      </rPr>
      <t>ПОЛУЖЁСТКИЕ ПОЗИЦИИ</t>
    </r>
  </si>
  <si>
    <t>PANELROCK F</t>
  </si>
  <si>
    <t>наружные стены с облицовкой, вата покрыта ветрозащитой</t>
  </si>
  <si>
    <t>наружные стены облицованные профнастилом, стеклом, гранитом</t>
  </si>
  <si>
    <t>WENTIROCK max F</t>
  </si>
  <si>
    <t>наружные стены, облицованные профнастилом, стеклом и гранитом; материал имеет ветрозащитное покрытие</t>
  </si>
  <si>
    <r>
      <rPr>
        <sz val="10"/>
        <color indexed="8"/>
        <rFont val="Calibri"/>
        <family val="2"/>
        <charset val="204"/>
      </rPr>
      <t xml:space="preserve">Минеральная базальтовая вата. Производство Польша. </t>
    </r>
    <r>
      <rPr>
        <b/>
        <u/>
        <sz val="10"/>
        <color indexed="8"/>
        <rFont val="Calibri"/>
        <family val="2"/>
        <charset val="204"/>
      </rPr>
      <t>ЖЁСТКИЕ ПОЗИЦИИ</t>
    </r>
  </si>
  <si>
    <t>утепление плоских крыш на бетоне и профнастиле</t>
  </si>
  <si>
    <t>коричнево - чёрный</t>
  </si>
  <si>
    <t>ТРОЙКА, ФОРМА "К"
ОДНОТОННАЯ</t>
  </si>
  <si>
    <t>красно - чёрный</t>
  </si>
  <si>
    <t>зелёно - чёрный</t>
  </si>
  <si>
    <t>коричневый</t>
  </si>
  <si>
    <t>красный</t>
  </si>
  <si>
    <t>зелёный</t>
  </si>
  <si>
    <t>серый</t>
  </si>
  <si>
    <t>чёрный</t>
  </si>
  <si>
    <t>Утепляев</t>
  </si>
  <si>
    <t>плитка конёк/карниз</t>
  </si>
  <si>
    <t>плитка конёк/карниз синий</t>
  </si>
  <si>
    <t>11/15</t>
  </si>
  <si>
    <t>10</t>
  </si>
  <si>
    <t xml:space="preserve">Ендовный ковёр самоклеющийся 1,1х10 (полиэстр) </t>
  </si>
  <si>
    <t xml:space="preserve">Ендовный ковёр самоклеющийся 0,825х10 (полиэстр) </t>
  </si>
  <si>
    <t>Ендовный ковер Kerabit 7, 0,7х10 (полиэстр)</t>
  </si>
  <si>
    <t>Подкладочный ковер Kerabit D-TEC+</t>
  </si>
  <si>
    <t>Подкладочный ковер Kerabit 2200 UB (клеевой)</t>
  </si>
  <si>
    <t>Подкладочный ковер Kerabit 2200 U</t>
  </si>
  <si>
    <t>15</t>
  </si>
  <si>
    <t>Битуминизированный герметизирующий клей</t>
  </si>
  <si>
    <t>банка</t>
  </si>
  <si>
    <t>Гвозди толевые 25мм</t>
  </si>
  <si>
    <t>кг</t>
  </si>
  <si>
    <t>штук в упак</t>
  </si>
  <si>
    <t>0,3 л</t>
  </si>
  <si>
    <t>3 л</t>
  </si>
  <si>
    <t>10 л</t>
  </si>
  <si>
    <t>серо - чёрный</t>
  </si>
  <si>
    <t>сине - чёрный</t>
  </si>
  <si>
    <t>медно - чёрный</t>
  </si>
  <si>
    <t>Карнизная полоса  рулон (0,275х10м)</t>
  </si>
  <si>
    <t>Карнизная планка 2м.п.</t>
  </si>
  <si>
    <t>Планка фронтонная 2м.п.</t>
  </si>
  <si>
    <r>
      <t xml:space="preserve">     </t>
    </r>
    <r>
      <rPr>
        <b/>
        <sz val="20"/>
        <color indexed="9"/>
        <rFont val="Times New Roman"/>
        <family val="1"/>
        <charset val="204"/>
      </rPr>
      <t>СТЕКЛОИЗОЛ</t>
    </r>
    <r>
      <rPr>
        <b/>
        <sz val="16"/>
        <color indexed="9"/>
        <rFont val="Times New Roman"/>
        <family val="1"/>
        <charset val="204"/>
      </rPr>
      <t xml:space="preserve"> -  битумный кровельный и гидроизоляционный материал класса "ЭКОНОМ"</t>
    </r>
  </si>
  <si>
    <t xml:space="preserve">      - потенциальный срок службы материалов не менее 8 лет     ТУ 5774-004-00289973-96, изм.№1-4</t>
  </si>
  <si>
    <t>Цена розн. за 1м2 (с НДС), грн</t>
  </si>
  <si>
    <t>Цена от                               500-2000м2 (с НДС), грн</t>
  </si>
  <si>
    <t>битумный кровельный и гидроизоляционный наплавляемый материал</t>
  </si>
  <si>
    <r>
      <t>гибкость на брусе (R=25мм) не выше 0</t>
    </r>
    <r>
      <rPr>
        <b/>
        <vertAlign val="superscript"/>
        <sz val="14"/>
        <rFont val="Times New Roman"/>
        <family val="1"/>
        <charset val="204"/>
      </rPr>
      <t xml:space="preserve">О </t>
    </r>
    <r>
      <rPr>
        <b/>
        <sz val="14"/>
        <rFont val="Times New Roman"/>
        <family val="1"/>
        <charset val="204"/>
      </rPr>
      <t xml:space="preserve">С ; теплостойкость в течение 2ч не ниже  +80 </t>
    </r>
    <r>
      <rPr>
        <b/>
        <vertAlign val="superscript"/>
        <sz val="14"/>
        <rFont val="Times New Roman"/>
        <family val="1"/>
        <charset val="204"/>
      </rPr>
      <t>0</t>
    </r>
    <r>
      <rPr>
        <b/>
        <sz val="14"/>
        <rFont val="Times New Roman"/>
        <family val="1"/>
        <charset val="204"/>
      </rPr>
      <t>С</t>
    </r>
  </si>
  <si>
    <t>стеклохолст</t>
  </si>
  <si>
    <t>пленка</t>
  </si>
  <si>
    <t>крошка серая</t>
  </si>
  <si>
    <t>стеклоткань</t>
  </si>
  <si>
    <t>полиэстер</t>
  </si>
  <si>
    <r>
      <t xml:space="preserve">      </t>
    </r>
    <r>
      <rPr>
        <b/>
        <sz val="20"/>
        <color indexed="9"/>
        <rFont val="Times New Roman"/>
        <family val="1"/>
        <charset val="204"/>
      </rPr>
      <t>СТЕКЛОКРОМ</t>
    </r>
    <r>
      <rPr>
        <b/>
        <sz val="16"/>
        <color indexed="9"/>
        <rFont val="Times New Roman"/>
        <family val="1"/>
        <charset val="204"/>
      </rPr>
      <t xml:space="preserve">  -  битумный СБС модифицированный материал  класса "СТАНДАРТ"</t>
    </r>
  </si>
  <si>
    <t xml:space="preserve">     - потенциальный срок службы материалов не менее 10 лет    ТУ  5774-011-00289973-2008</t>
  </si>
  <si>
    <t xml:space="preserve">битумный СБС модифицированный кровельный и гидроизоляционный наплавляемый материал </t>
  </si>
  <si>
    <r>
      <t>гибкость на брусе (R=25мм) не выше -5</t>
    </r>
    <r>
      <rPr>
        <b/>
        <vertAlign val="superscript"/>
        <sz val="14"/>
        <rFont val="Times New Roman"/>
        <family val="1"/>
        <charset val="204"/>
      </rPr>
      <t xml:space="preserve">О </t>
    </r>
    <r>
      <rPr>
        <b/>
        <sz val="14"/>
        <rFont val="Times New Roman"/>
        <family val="1"/>
        <charset val="204"/>
      </rPr>
      <t xml:space="preserve">С ; теплостойкость в течение 2 часов не ниже  +80 </t>
    </r>
    <r>
      <rPr>
        <b/>
        <vertAlign val="superscript"/>
        <sz val="14"/>
        <rFont val="Times New Roman"/>
        <family val="1"/>
        <charset val="204"/>
      </rPr>
      <t>0</t>
    </r>
    <r>
      <rPr>
        <b/>
        <sz val="14"/>
        <rFont val="Times New Roman"/>
        <family val="1"/>
        <charset val="204"/>
      </rPr>
      <t>С</t>
    </r>
  </si>
  <si>
    <t>сланец.сер</t>
  </si>
  <si>
    <r>
      <t xml:space="preserve">     </t>
    </r>
    <r>
      <rPr>
        <b/>
        <sz val="20"/>
        <color indexed="9"/>
        <rFont val="Times New Roman"/>
        <family val="1"/>
        <charset val="204"/>
      </rPr>
      <t>СТЕКЛОФЛЕКС</t>
    </r>
    <r>
      <rPr>
        <b/>
        <sz val="16"/>
        <color indexed="9"/>
        <rFont val="Times New Roman"/>
        <family val="1"/>
        <charset val="204"/>
      </rPr>
      <t xml:space="preserve"> - битумный СБС модифицированный материал класса "СТАНДАРТ"</t>
    </r>
  </si>
  <si>
    <t xml:space="preserve">      - потенциальный срок службы материалов не менее 12 лет      ТУ 5774-012-00289973-2008</t>
  </si>
  <si>
    <r>
      <t>гибкость на брусе (R=25мм) не выше -10</t>
    </r>
    <r>
      <rPr>
        <b/>
        <vertAlign val="superscript"/>
        <sz val="14"/>
        <rFont val="Times New Roman"/>
        <family val="1"/>
        <charset val="204"/>
      </rPr>
      <t xml:space="preserve">О </t>
    </r>
    <r>
      <rPr>
        <b/>
        <sz val="14"/>
        <rFont val="Times New Roman"/>
        <family val="1"/>
        <charset val="204"/>
      </rPr>
      <t xml:space="preserve">С ; теплостойкость в течение 2 часов не ниже  +85 </t>
    </r>
    <r>
      <rPr>
        <b/>
        <vertAlign val="superscript"/>
        <sz val="14"/>
        <rFont val="Times New Roman"/>
        <family val="1"/>
        <charset val="204"/>
      </rPr>
      <t>0</t>
    </r>
    <r>
      <rPr>
        <b/>
        <sz val="14"/>
        <rFont val="Times New Roman"/>
        <family val="1"/>
        <charset val="204"/>
      </rPr>
      <t>С</t>
    </r>
  </si>
  <si>
    <r>
      <t xml:space="preserve">  </t>
    </r>
    <r>
      <rPr>
        <b/>
        <sz val="20"/>
        <color indexed="9"/>
        <rFont val="Times New Roman"/>
        <family val="1"/>
        <charset val="204"/>
      </rPr>
      <t>ПРАЙМЕР</t>
    </r>
    <r>
      <rPr>
        <b/>
        <sz val="16"/>
        <color indexed="9"/>
        <rFont val="Times New Roman"/>
        <family val="1"/>
        <charset val="204"/>
      </rPr>
      <t xml:space="preserve"> - битумный готовый</t>
    </r>
  </si>
  <si>
    <r>
      <t>ТУ 5775-013-00289973-2011</t>
    </r>
    <r>
      <rPr>
        <sz val="10"/>
        <rFont val="Arial Cyr"/>
        <charset val="204"/>
      </rPr>
      <t/>
    </r>
  </si>
  <si>
    <t>Цена ведра (с НДС), грн</t>
  </si>
  <si>
    <t>Цена от 500кг (с НДС), грн</t>
  </si>
  <si>
    <t>VIP цена</t>
  </si>
  <si>
    <t>ПРАЙМЕР битумный готовый 20л, ведро</t>
  </si>
  <si>
    <t>МАСТИКА ХОЛОДНАЯ БИТУМНАЯ И БИТУМНО-ПОЛИМЕРНАЯ</t>
  </si>
  <si>
    <t xml:space="preserve"> ТУ 5775-014-00289973-2011</t>
  </si>
  <si>
    <t>Мастика холодная битумная 20л, ведро</t>
  </si>
  <si>
    <t>ЦЕНА ДИЛЕРСКАЯ</t>
  </si>
  <si>
    <t>-</t>
  </si>
  <si>
    <t>цвета водосточной системы: белый, коричневый, графитовый, терракотовый.</t>
  </si>
  <si>
    <t>ARNOLD RAK RMS HEATING-SYSTEMS</t>
  </si>
  <si>
    <t>СИСТЕМЫ АНТИОБЛЕДЕНЕНИЯ ВОДОСТОЧНЫХ ТРУБ/ЖЕЛОБОВ/ЕНДОВ/СВЕСОВ КРОВЕЛЬ/СИСТЕМ ЛИНЕЙНОГО ВОДООТВОДА/ДРЕНАЖНЫХ СИСТЕМ/ГХВС/СТОЧНЫХ СИСТЕМ</t>
  </si>
  <si>
    <t>ЗАЩИТНЫЕ СЕТКИ ДЛЯ ЖЕЛОБОВ ВОДОСТОЧНЫХ СИСТЕМ ИЗ HDPE СТАБИЛИЗИРОВАННОГО К УФ ИЗЛУЧЕНИЮ</t>
  </si>
  <si>
    <t>ВИЗУАЛИЗАЦИЯ</t>
  </si>
  <si>
    <t>ДЛИННА
ММ</t>
  </si>
  <si>
    <t>Ø</t>
  </si>
  <si>
    <t>РАЗМЕР
ЯЧЕЙКИ ММ</t>
  </si>
  <si>
    <t>ЦВЕТ</t>
  </si>
  <si>
    <t>ЕДЕНИЦА
ИЗМЕРЕНИЯ</t>
  </si>
  <si>
    <r>
      <t>ЦЕНА ГРН</t>
    </r>
    <r>
      <rPr>
        <b/>
        <sz val="8"/>
        <color theme="1"/>
        <rFont val="Calibri"/>
        <family val="2"/>
        <charset val="204"/>
      </rPr>
      <t xml:space="preserve"> ЗА ШТУКУ</t>
    </r>
  </si>
  <si>
    <t>РОЗНИЦА</t>
  </si>
  <si>
    <t>ДИЛЕР</t>
  </si>
  <si>
    <t>LEVEX M</t>
  </si>
  <si>
    <t>130/125/90</t>
  </si>
  <si>
    <t>14х7</t>
  </si>
  <si>
    <t>УВАЖАЕМЫЕ КЛИЕНТЫ, В СВЯЗИ С ВВОДОМ НАЛОГА НА ИМПОРТ, 90% ПРОДУКЦИИ СТАНЕТ ДОРОЖЕ ЕЩЁ НА 5-6% НАЧИНАЯ С 10.03.15, В ПРАЙСАХ МОЖЕТ БЫТЬ НЕ ПРАВИЛЬНАЯ ЦЕНА. СЛИШКОМ МНОГО ПРАЙСОВ НЕОБХОДИМО ПЕРЕДЕЛАТЬ, ВО ВРЕМЯ ТОЧНО НЕ УСПЕЕМ, ЛУЧШЕ УТОЧНЯЙТЕ АКТУАЛЬНУЮ ЦЕНУ ПО ТЕЛЕФОНУ. СПАСИБО ЗА ПОНИМАНИЕ. 
ДОРОГИЕ КЛИЕНТЫ, ОБРАЩАЙТЕ ВНИМАНИЕ НА КОММЕРЧЕСКИЙ КУРС СКВ. ВСЕ ЦЕНЫ ПРИВЯЗАНЫ К КОММЕРЧЕСКОМУ КУРСУ СКВ, ИГРЫ НАЦБАНКА В ВОПРОСАХ РЕГУЛИРОВАНИЯ КУРСОВ НАЦИОНАЛЬНОЙ ВАЛЮТЫ НАС НЕ КАСАЮТСЯ ВООБЩЕ. ПОЛНОЕ ЗАКРЫТИЕ КРЕДИТНЫХ ЛИНИЙ ДЛЯ ПАРТНЁРОВ ДО 31.12.2015. СПАСИБО ЗА ПОНИМАНИЕ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</si>
</sst>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
    <numFmt numFmtId="166" formatCode="0.0"/>
    <numFmt numFmtId="167" formatCode="0.00;[Red]0.00"/>
    <numFmt numFmtId="168" formatCode="0.0000"/>
    <numFmt numFmtId="169" formatCode="0;[Red]0"/>
    <numFmt numFmtId="170" formatCode="0.0;[Red]0.0"/>
  </numFmts>
  <fonts count="150" x14ac:knownFonts="1">
    <font>
      <sz val="11"/>
      <color theme="1"/>
      <name val="Calibri"/>
      <family val="2"/>
      <charset val="204"/>
      <scheme val="minor"/>
    </font>
    <font>
      <b/>
      <sz val="8"/>
      <color indexed="8"/>
      <name val="Calibri"/>
      <family val="2"/>
      <charset val="204"/>
    </font>
    <font>
      <sz val="8"/>
      <name val="Arial"/>
      <family val="2"/>
      <charset val="204"/>
    </font>
    <font>
      <b/>
      <sz val="8"/>
      <name val="Calibri"/>
      <family val="2"/>
      <charset val="204"/>
    </font>
    <font>
      <sz val="8"/>
      <name val="Calibri"/>
      <family val="2"/>
      <charset val="204"/>
    </font>
    <font>
      <sz val="8"/>
      <color indexed="8"/>
      <name val="Calibri"/>
      <family val="2"/>
      <charset val="204"/>
    </font>
    <font>
      <sz val="12"/>
      <name val="Arial Cyr"/>
      <charset val="204"/>
    </font>
    <font>
      <sz val="8"/>
      <name val="Arial Cyr"/>
      <charset val="204"/>
    </font>
    <font>
      <sz val="10"/>
      <name val="Arial Cyr"/>
      <charset val="204"/>
    </font>
    <font>
      <sz val="10"/>
      <name val="Calibri"/>
      <family val="2"/>
      <charset val="204"/>
    </font>
    <font>
      <b/>
      <sz val="24"/>
      <name val="Calibri"/>
      <family val="2"/>
      <charset val="204"/>
    </font>
    <font>
      <b/>
      <sz val="10"/>
      <name val="Calibri"/>
      <family val="2"/>
      <charset val="204"/>
    </font>
    <font>
      <b/>
      <sz val="14"/>
      <name val="Calibri"/>
      <family val="2"/>
      <charset val="204"/>
    </font>
    <font>
      <sz val="8"/>
      <name val="Calibri"/>
      <family val="2"/>
      <charset val="204"/>
    </font>
    <font>
      <sz val="10"/>
      <color indexed="8"/>
      <name val="Calibri"/>
      <family val="2"/>
      <charset val="204"/>
    </font>
    <font>
      <sz val="7"/>
      <name val="Calibri"/>
      <family val="2"/>
      <charset val="204"/>
    </font>
    <font>
      <b/>
      <sz val="7"/>
      <name val="Calibri"/>
      <family val="2"/>
      <charset val="204"/>
    </font>
    <font>
      <b/>
      <sz val="8"/>
      <name val="Book Antiqua"/>
      <family val="1"/>
      <charset val="204"/>
    </font>
    <font>
      <sz val="10"/>
      <name val="Arial"/>
      <family val="2"/>
      <charset val="204"/>
    </font>
    <font>
      <b/>
      <sz val="8"/>
      <name val="Arial"/>
      <family val="2"/>
      <charset val="204"/>
    </font>
    <font>
      <b/>
      <sz val="7.5"/>
      <name val="Calibri"/>
      <family val="2"/>
      <charset val="204"/>
    </font>
    <font>
      <sz val="12"/>
      <name val="Arial"/>
      <family val="2"/>
      <charset val="204"/>
    </font>
    <font>
      <b/>
      <sz val="10"/>
      <color indexed="8"/>
      <name val="Calibri"/>
      <family val="2"/>
      <charset val="204"/>
    </font>
    <font>
      <b/>
      <u/>
      <sz val="10"/>
      <color indexed="8"/>
      <name val="Calibri"/>
      <family val="2"/>
      <charset val="204"/>
    </font>
    <font>
      <b/>
      <sz val="8"/>
      <color indexed="8"/>
      <name val="Arial Cyr"/>
      <charset val="204"/>
    </font>
    <font>
      <sz val="11"/>
      <name val="Calibri"/>
      <family val="2"/>
      <charset val="204"/>
    </font>
    <font>
      <sz val="12"/>
      <name val="Calibri"/>
      <family val="2"/>
      <charset val="204"/>
    </font>
    <font>
      <sz val="12"/>
      <color indexed="8"/>
      <name val="Calibri"/>
      <family val="2"/>
      <charset val="204"/>
    </font>
    <font>
      <b/>
      <sz val="11"/>
      <color indexed="8"/>
      <name val="Calibri"/>
      <family val="2"/>
      <charset val="204"/>
    </font>
    <font>
      <b/>
      <sz val="11"/>
      <color indexed="9"/>
      <name val="Calibri"/>
      <family val="2"/>
      <charset val="204"/>
    </font>
    <font>
      <sz val="11"/>
      <color indexed="10"/>
      <name val="Calibri"/>
      <family val="2"/>
      <charset val="204"/>
    </font>
    <font>
      <sz val="8"/>
      <name val="Calibri"/>
      <family val="2"/>
      <charset val="204"/>
    </font>
    <font>
      <b/>
      <sz val="8"/>
      <name val="Calibri"/>
      <family val="2"/>
      <charset val="204"/>
    </font>
    <font>
      <sz val="8"/>
      <color indexed="8"/>
      <name val="Calibri"/>
      <family val="2"/>
      <charset val="204"/>
    </font>
    <font>
      <b/>
      <sz val="11"/>
      <name val="Calibri"/>
      <family val="2"/>
      <charset val="204"/>
    </font>
    <font>
      <b/>
      <i/>
      <sz val="8"/>
      <name val="Calibri"/>
      <family val="2"/>
      <charset val="204"/>
    </font>
    <font>
      <b/>
      <sz val="12"/>
      <name val="Calibri"/>
      <family val="2"/>
      <charset val="204"/>
    </font>
    <font>
      <sz val="9"/>
      <name val="Calibri"/>
      <family val="2"/>
      <charset val="204"/>
    </font>
    <font>
      <b/>
      <sz val="7"/>
      <color indexed="8"/>
      <name val="Calibri"/>
      <family val="2"/>
      <charset val="204"/>
    </font>
    <font>
      <b/>
      <i/>
      <sz val="8"/>
      <color indexed="23"/>
      <name val="Calibri"/>
      <family val="2"/>
      <charset val="204"/>
    </font>
    <font>
      <sz val="7"/>
      <name val="Calibri"/>
      <family val="2"/>
      <charset val="204"/>
    </font>
    <font>
      <b/>
      <sz val="7"/>
      <name val="Calibri"/>
      <family val="2"/>
      <charset val="204"/>
    </font>
    <font>
      <sz val="10"/>
      <color indexed="8"/>
      <name val="Calibri"/>
      <family val="2"/>
      <charset val="204"/>
    </font>
    <font>
      <b/>
      <sz val="8"/>
      <color indexed="8"/>
      <name val="Calibri"/>
      <family val="2"/>
      <charset val="204"/>
    </font>
    <font>
      <b/>
      <sz val="10"/>
      <name val="Calibri"/>
      <family val="2"/>
      <charset val="204"/>
    </font>
    <font>
      <sz val="10"/>
      <name val="Calibri"/>
      <family val="2"/>
      <charset val="204"/>
    </font>
    <font>
      <b/>
      <sz val="10"/>
      <color indexed="8"/>
      <name val="Calibri"/>
      <family val="2"/>
      <charset val="204"/>
    </font>
    <font>
      <sz val="11"/>
      <name val="Calibri"/>
      <family val="2"/>
      <charset val="204"/>
    </font>
    <font>
      <b/>
      <sz val="8"/>
      <color indexed="8"/>
      <name val="Calibri"/>
      <family val="2"/>
      <charset val="204"/>
    </font>
    <font>
      <b/>
      <sz val="7.5"/>
      <name val="Calibri"/>
      <family val="2"/>
      <charset val="204"/>
    </font>
    <font>
      <sz val="10"/>
      <color indexed="8"/>
      <name val="Calibri"/>
      <family val="2"/>
      <charset val="204"/>
    </font>
    <font>
      <sz val="10.5"/>
      <color indexed="10"/>
      <name val="Calibri"/>
      <family val="2"/>
      <charset val="204"/>
    </font>
    <font>
      <b/>
      <i/>
      <sz val="18"/>
      <color indexed="8"/>
      <name val="Calibri"/>
      <family val="2"/>
      <charset val="204"/>
    </font>
    <font>
      <b/>
      <u/>
      <sz val="10"/>
      <color indexed="8"/>
      <name val="Calibri"/>
      <family val="2"/>
      <charset val="204"/>
    </font>
    <font>
      <b/>
      <u/>
      <sz val="11"/>
      <color indexed="12"/>
      <name val="Calibri"/>
      <family val="2"/>
      <charset val="204"/>
    </font>
    <font>
      <sz val="7.5"/>
      <name val="Calibri"/>
      <family val="2"/>
      <charset val="204"/>
    </font>
    <font>
      <b/>
      <sz val="7.5"/>
      <color indexed="8"/>
      <name val="Calibri"/>
      <family val="2"/>
      <charset val="204"/>
    </font>
    <font>
      <b/>
      <u/>
      <sz val="11"/>
      <color indexed="12"/>
      <name val="Calibri"/>
      <family val="2"/>
      <charset val="204"/>
    </font>
    <font>
      <b/>
      <sz val="24"/>
      <name val="Calibri"/>
      <family val="2"/>
      <charset val="204"/>
    </font>
    <font>
      <b/>
      <sz val="22"/>
      <name val="Calibri"/>
      <family val="2"/>
      <charset val="204"/>
    </font>
    <font>
      <b/>
      <sz val="14"/>
      <name val="Calibri"/>
      <family val="2"/>
      <charset val="204"/>
    </font>
    <font>
      <b/>
      <sz val="18"/>
      <name val="Calibri"/>
      <family val="2"/>
      <charset val="204"/>
    </font>
    <font>
      <b/>
      <sz val="10"/>
      <color indexed="8"/>
      <name val="Calibri"/>
      <family val="2"/>
      <charset val="204"/>
    </font>
    <font>
      <b/>
      <i/>
      <sz val="8"/>
      <color indexed="8"/>
      <name val="Calibri"/>
      <family val="2"/>
      <charset val="204"/>
    </font>
    <font>
      <b/>
      <i/>
      <sz val="10"/>
      <name val="Calibri"/>
      <family val="2"/>
      <charset val="204"/>
    </font>
    <font>
      <sz val="7.5"/>
      <color indexed="8"/>
      <name val="Calibri"/>
      <family val="2"/>
      <charset val="204"/>
    </font>
    <font>
      <sz val="6"/>
      <color indexed="8"/>
      <name val="Calibri"/>
      <family val="2"/>
      <charset val="204"/>
    </font>
    <font>
      <b/>
      <sz val="9"/>
      <name val="Calibri"/>
      <family val="2"/>
      <charset val="204"/>
    </font>
    <font>
      <b/>
      <sz val="6"/>
      <name val="Calibri"/>
      <family val="2"/>
      <charset val="204"/>
    </font>
    <font>
      <sz val="12"/>
      <color indexed="8"/>
      <name val="Calibri"/>
      <family val="2"/>
      <charset val="204"/>
    </font>
    <font>
      <sz val="9"/>
      <color indexed="8"/>
      <name val="Calibri"/>
      <family val="2"/>
      <charset val="204"/>
    </font>
    <font>
      <sz val="10.5"/>
      <color indexed="8"/>
      <name val="Calibri"/>
      <family val="2"/>
      <charset val="204"/>
    </font>
    <font>
      <b/>
      <sz val="9"/>
      <name val="Arial"/>
      <family val="2"/>
      <charset val="204"/>
    </font>
    <font>
      <sz val="8"/>
      <color indexed="8"/>
      <name val="Arial"/>
      <family val="2"/>
      <charset val="204"/>
    </font>
    <font>
      <b/>
      <sz val="9"/>
      <color indexed="8"/>
      <name val="Arial"/>
      <family val="2"/>
      <charset val="204"/>
    </font>
    <font>
      <b/>
      <sz val="8"/>
      <color indexed="8"/>
      <name val="Arial"/>
      <family val="2"/>
      <charset val="204"/>
    </font>
    <font>
      <sz val="14"/>
      <color indexed="8"/>
      <name val="Calibri"/>
      <family val="2"/>
      <charset val="204"/>
    </font>
    <font>
      <sz val="9"/>
      <color indexed="8"/>
      <name val="Arial"/>
      <family val="2"/>
      <charset val="204"/>
    </font>
    <font>
      <sz val="16"/>
      <color indexed="8"/>
      <name val="Calibri"/>
      <family val="2"/>
      <charset val="204"/>
    </font>
    <font>
      <sz val="18"/>
      <color indexed="8"/>
      <name val="Calibri"/>
      <family val="2"/>
      <charset val="204"/>
    </font>
    <font>
      <sz val="11"/>
      <color indexed="36"/>
      <name val="Calibri"/>
      <family val="2"/>
      <charset val="204"/>
    </font>
    <font>
      <u/>
      <sz val="11"/>
      <color indexed="36"/>
      <name val="Calibri"/>
      <family val="2"/>
      <charset val="204"/>
    </font>
    <font>
      <sz val="9"/>
      <name val="Arial"/>
      <family val="2"/>
      <charset val="204"/>
    </font>
    <font>
      <b/>
      <sz val="11"/>
      <color indexed="9"/>
      <name val="Arial Cyr"/>
      <charset val="204"/>
    </font>
    <font>
      <sz val="14"/>
      <name val="Arial Cyr"/>
      <charset val="204"/>
    </font>
    <font>
      <sz val="14"/>
      <name val="Arial"/>
      <family val="2"/>
      <charset val="204"/>
    </font>
    <font>
      <sz val="9"/>
      <name val="Arial Cyr"/>
      <charset val="204"/>
    </font>
    <font>
      <b/>
      <sz val="14"/>
      <name val="Arial"/>
      <family val="2"/>
      <charset val="204"/>
    </font>
    <font>
      <b/>
      <sz val="11"/>
      <name val="Arial"/>
      <family val="2"/>
      <charset val="204"/>
    </font>
    <font>
      <sz val="11"/>
      <name val="Arial"/>
      <family val="2"/>
      <charset val="204"/>
    </font>
    <font>
      <sz val="10"/>
      <color indexed="8"/>
      <name val="Verdana"/>
      <family val="2"/>
      <charset val="204"/>
    </font>
    <font>
      <b/>
      <sz val="12"/>
      <name val="Arial"/>
      <family val="2"/>
      <charset val="204"/>
    </font>
    <font>
      <sz val="11"/>
      <name val="Times New Roman"/>
      <family val="1"/>
      <charset val="204"/>
    </font>
    <font>
      <b/>
      <sz val="9"/>
      <color indexed="9"/>
      <name val="Arial Cyr"/>
      <charset val="204"/>
    </font>
    <font>
      <b/>
      <sz val="9"/>
      <name val="Arial Cyr"/>
      <charset val="204"/>
    </font>
    <font>
      <b/>
      <sz val="8"/>
      <color indexed="9"/>
      <name val="Arial"/>
      <family val="2"/>
      <charset val="204"/>
    </font>
    <font>
      <b/>
      <sz val="9"/>
      <color indexed="9"/>
      <name val="Arial"/>
      <family val="2"/>
      <charset val="204"/>
    </font>
    <font>
      <sz val="9"/>
      <color indexed="9"/>
      <name val="Arial"/>
      <family val="2"/>
      <charset val="204"/>
    </font>
    <font>
      <b/>
      <sz val="16"/>
      <name val="Arial"/>
      <family val="2"/>
      <charset val="204"/>
    </font>
    <font>
      <b/>
      <sz val="10"/>
      <name val="Times New Roman"/>
      <family val="1"/>
      <charset val="204"/>
    </font>
    <font>
      <b/>
      <sz val="12"/>
      <name val="Times New Roman"/>
      <family val="1"/>
      <charset val="204"/>
    </font>
    <font>
      <b/>
      <sz val="12"/>
      <color indexed="10"/>
      <name val="Times New Roman"/>
      <family val="1"/>
      <charset val="204"/>
    </font>
    <font>
      <sz val="12"/>
      <name val="Times New Roman"/>
      <family val="1"/>
      <charset val="204"/>
    </font>
    <font>
      <sz val="9"/>
      <name val="Arial"/>
      <family val="2"/>
    </font>
    <font>
      <b/>
      <sz val="18"/>
      <name val="Times New Roman"/>
      <family val="1"/>
      <charset val="204"/>
    </font>
    <font>
      <b/>
      <sz val="11"/>
      <name val="Times New Roman"/>
      <family val="1"/>
      <charset val="204"/>
    </font>
    <font>
      <b/>
      <sz val="14"/>
      <name val="Times New Roman"/>
      <family val="1"/>
      <charset val="204"/>
    </font>
    <font>
      <b/>
      <i/>
      <sz val="9"/>
      <name val="Arial"/>
      <family val="2"/>
      <charset val="204"/>
    </font>
    <font>
      <i/>
      <sz val="9"/>
      <name val="Arial"/>
      <family val="2"/>
      <charset val="204"/>
    </font>
    <font>
      <b/>
      <sz val="9"/>
      <name val="Arial"/>
      <family val="2"/>
    </font>
    <font>
      <b/>
      <sz val="10"/>
      <name val="Times New Roman"/>
      <family val="1"/>
    </font>
    <font>
      <sz val="9"/>
      <name val="Times New Roman"/>
      <family val="1"/>
    </font>
    <font>
      <b/>
      <sz val="9"/>
      <name val="Times New Roman"/>
      <family val="1"/>
    </font>
    <font>
      <b/>
      <sz val="10"/>
      <color indexed="12"/>
      <name val="Arial"/>
      <family val="2"/>
      <charset val="204"/>
    </font>
    <font>
      <b/>
      <sz val="10"/>
      <color indexed="12"/>
      <name val="Arial"/>
      <family val="2"/>
    </font>
    <font>
      <b/>
      <i/>
      <sz val="9"/>
      <name val="Times New Roman"/>
      <family val="1"/>
    </font>
    <font>
      <i/>
      <sz val="9"/>
      <color indexed="12"/>
      <name val="Times New Roman"/>
      <family val="1"/>
      <charset val="204"/>
    </font>
    <font>
      <b/>
      <i/>
      <sz val="9"/>
      <color indexed="12"/>
      <name val="Times New Roman"/>
      <family val="1"/>
      <charset val="204"/>
    </font>
    <font>
      <b/>
      <i/>
      <sz val="9"/>
      <color indexed="10"/>
      <name val="Times New Roman"/>
      <family val="1"/>
      <charset val="204"/>
    </font>
    <font>
      <b/>
      <sz val="12"/>
      <name val="Times New Roman"/>
      <family val="1"/>
    </font>
    <font>
      <b/>
      <sz val="11"/>
      <name val="Times New Roman"/>
      <family val="1"/>
    </font>
    <font>
      <sz val="12"/>
      <name val="Times New Roman"/>
      <family val="1"/>
    </font>
    <font>
      <b/>
      <i/>
      <u/>
      <sz val="12"/>
      <name val="Times New Roman"/>
      <family val="1"/>
      <charset val="204"/>
    </font>
    <font>
      <b/>
      <i/>
      <sz val="12"/>
      <name val="Times New Roman"/>
      <family val="1"/>
      <charset val="204"/>
    </font>
    <font>
      <sz val="9"/>
      <name val="Times New Roman"/>
      <family val="1"/>
      <charset val="204"/>
    </font>
    <font>
      <b/>
      <sz val="10"/>
      <color indexed="12"/>
      <name val="Times New Roman"/>
      <family val="1"/>
      <charset val="204"/>
    </font>
    <font>
      <b/>
      <sz val="11"/>
      <color indexed="10"/>
      <name val="Times New Roman"/>
      <family val="1"/>
      <charset val="204"/>
    </font>
    <font>
      <b/>
      <sz val="10"/>
      <color indexed="10"/>
      <name val="Times New Roman"/>
      <family val="1"/>
      <charset val="204"/>
    </font>
    <font>
      <b/>
      <i/>
      <sz val="10"/>
      <name val="Times New Roman"/>
      <family val="1"/>
      <charset val="204"/>
    </font>
    <font>
      <sz val="10"/>
      <name val="Times New Roman"/>
      <family val="1"/>
      <charset val="204"/>
    </font>
    <font>
      <b/>
      <i/>
      <sz val="10"/>
      <color indexed="10"/>
      <name val="Times New Roman"/>
      <family val="1"/>
      <charset val="204"/>
    </font>
    <font>
      <b/>
      <i/>
      <sz val="10"/>
      <color indexed="12"/>
      <name val="Times New Roman"/>
      <family val="1"/>
      <charset val="204"/>
    </font>
    <font>
      <i/>
      <sz val="12"/>
      <name val="Times New Roman"/>
      <family val="1"/>
      <charset val="204"/>
    </font>
    <font>
      <b/>
      <sz val="20"/>
      <color indexed="62"/>
      <name val="Arial"/>
      <family val="2"/>
      <charset val="204"/>
    </font>
    <font>
      <b/>
      <u/>
      <sz val="10"/>
      <name val="Arial"/>
      <family val="2"/>
      <charset val="204"/>
    </font>
    <font>
      <b/>
      <sz val="10"/>
      <name val="Arial"/>
      <family val="2"/>
      <charset val="204"/>
    </font>
    <font>
      <u/>
      <sz val="11"/>
      <color theme="10"/>
      <name val="Calibri"/>
      <family val="2"/>
      <charset val="204"/>
    </font>
    <font>
      <b/>
      <sz val="11"/>
      <color theme="1"/>
      <name val="Calibri"/>
      <family val="2"/>
      <charset val="204"/>
      <scheme val="minor"/>
    </font>
    <font>
      <b/>
      <sz val="16"/>
      <color indexed="9"/>
      <name val="Times New Roman"/>
      <family val="1"/>
      <charset val="204"/>
    </font>
    <font>
      <b/>
      <sz val="20"/>
      <color indexed="9"/>
      <name val="Times New Roman"/>
      <family val="1"/>
      <charset val="204"/>
    </font>
    <font>
      <sz val="16"/>
      <color indexed="9"/>
      <name val="Times New Roman"/>
      <family val="1"/>
      <charset val="204"/>
    </font>
    <font>
      <b/>
      <vertAlign val="superscript"/>
      <sz val="14"/>
      <name val="Times New Roman"/>
      <family val="1"/>
      <charset val="204"/>
    </font>
    <font>
      <b/>
      <sz val="14"/>
      <name val="Arial Unicode MS"/>
      <family val="2"/>
      <charset val="204"/>
    </font>
    <font>
      <sz val="14"/>
      <name val="Times New Roman"/>
      <family val="1"/>
      <charset val="204"/>
    </font>
    <font>
      <b/>
      <sz val="8"/>
      <name val="Calibri"/>
      <family val="2"/>
      <charset val="204"/>
      <scheme val="minor"/>
    </font>
    <font>
      <sz val="8"/>
      <name val="Calibri"/>
      <family val="2"/>
      <charset val="204"/>
      <scheme val="minor"/>
    </font>
    <font>
      <sz val="8"/>
      <color theme="1"/>
      <name val="Calibri"/>
      <family val="2"/>
      <charset val="204"/>
      <scheme val="minor"/>
    </font>
    <font>
      <sz val="9"/>
      <color theme="1"/>
      <name val="Calibri"/>
      <family val="2"/>
      <charset val="204"/>
      <scheme val="minor"/>
    </font>
    <font>
      <b/>
      <sz val="8"/>
      <color theme="1"/>
      <name val="Calibri"/>
      <family val="2"/>
      <charset val="204"/>
      <scheme val="minor"/>
    </font>
    <font>
      <b/>
      <sz val="8"/>
      <color theme="1"/>
      <name val="Calibri"/>
      <family val="2"/>
      <charset val="204"/>
    </font>
  </fonts>
  <fills count="15">
    <fill>
      <patternFill patternType="none"/>
    </fill>
    <fill>
      <patternFill patternType="gray125"/>
    </fill>
    <fill>
      <patternFill patternType="solid">
        <fgColor indexed="51"/>
        <bgColor indexed="64"/>
      </patternFill>
    </fill>
    <fill>
      <patternFill patternType="solid">
        <fgColor indexed="9"/>
        <bgColor indexed="64"/>
      </patternFill>
    </fill>
    <fill>
      <patternFill patternType="solid">
        <fgColor indexed="13"/>
        <bgColor indexed="64"/>
      </patternFill>
    </fill>
    <fill>
      <patternFill patternType="solid">
        <fgColor indexed="17"/>
        <bgColor indexed="64"/>
      </patternFill>
    </fill>
    <fill>
      <patternFill patternType="solid">
        <fgColor indexed="10"/>
        <bgColor indexed="64"/>
      </patternFill>
    </fill>
    <fill>
      <patternFill patternType="solid">
        <fgColor indexed="15"/>
        <bgColor indexed="31"/>
      </patternFill>
    </fill>
    <fill>
      <patternFill patternType="solid">
        <fgColor indexed="27"/>
        <bgColor indexed="41"/>
      </patternFill>
    </fill>
    <fill>
      <patternFill patternType="solid">
        <fgColor indexed="42"/>
        <bgColor indexed="27"/>
      </patternFill>
    </fill>
    <fill>
      <patternFill patternType="solid">
        <fgColor indexed="13"/>
        <bgColor indexed="34"/>
      </patternFill>
    </fill>
    <fill>
      <patternFill patternType="solid">
        <fgColor indexed="23"/>
        <bgColor indexed="64"/>
      </patternFill>
    </fill>
    <fill>
      <patternFill patternType="solid">
        <fgColor indexed="43"/>
        <bgColor indexed="26"/>
      </patternFill>
    </fill>
    <fill>
      <patternFill patternType="gray125">
        <bgColor indexed="23"/>
      </patternFill>
    </fill>
    <fill>
      <patternFill patternType="solid">
        <fgColor theme="0" tint="-0.14999847407452621"/>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64"/>
      </right>
      <top/>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style="medium">
        <color indexed="64"/>
      </right>
      <top style="medium">
        <color indexed="8"/>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8"/>
      </bottom>
      <diagonal/>
    </border>
    <border>
      <left/>
      <right/>
      <top/>
      <bottom style="medium">
        <color indexed="8"/>
      </bottom>
      <diagonal/>
    </border>
    <border>
      <left style="medium">
        <color indexed="8"/>
      </left>
      <right/>
      <top/>
      <bottom/>
      <diagonal/>
    </border>
    <border>
      <left style="medium">
        <color indexed="8"/>
      </left>
      <right/>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top/>
      <bottom style="medium">
        <color indexed="8"/>
      </bottom>
      <diagonal/>
    </border>
    <border>
      <left style="thin">
        <color indexed="8"/>
      </left>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top style="thin">
        <color indexed="8"/>
      </top>
      <bottom/>
      <diagonal/>
    </border>
    <border>
      <left style="medium">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medium">
        <color indexed="8"/>
      </right>
      <top/>
      <bottom style="thin">
        <color indexed="8"/>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8"/>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8"/>
      </left>
      <right/>
      <top/>
      <bottom style="medium">
        <color indexed="64"/>
      </bottom>
      <diagonal/>
    </border>
    <border>
      <left/>
      <right style="medium">
        <color indexed="64"/>
      </right>
      <top style="medium">
        <color indexed="8"/>
      </top>
      <bottom/>
      <diagonal/>
    </border>
    <border>
      <left style="medium">
        <color indexed="8"/>
      </left>
      <right style="medium">
        <color indexed="8"/>
      </right>
      <top/>
      <bottom style="medium">
        <color indexed="64"/>
      </bottom>
      <diagonal/>
    </border>
    <border>
      <left style="medium">
        <color indexed="64"/>
      </left>
      <right/>
      <top style="medium">
        <color indexed="8"/>
      </top>
      <bottom/>
      <diagonal/>
    </border>
    <border>
      <left/>
      <right style="medium">
        <color indexed="8"/>
      </right>
      <top style="medium">
        <color indexed="8"/>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64"/>
      </left>
      <right/>
      <top style="medium">
        <color indexed="8"/>
      </top>
      <bottom style="medium">
        <color indexed="8"/>
      </bottom>
      <diagonal/>
    </border>
    <border>
      <left style="medium">
        <color indexed="64"/>
      </left>
      <right/>
      <top/>
      <bottom style="medium">
        <color indexed="8"/>
      </bottom>
      <diagonal/>
    </border>
    <border>
      <left style="medium">
        <color indexed="64"/>
      </left>
      <right/>
      <top style="medium">
        <color indexed="64"/>
      </top>
      <bottom style="medium">
        <color indexed="8"/>
      </bottom>
      <diagonal/>
    </border>
    <border>
      <left/>
      <right style="medium">
        <color indexed="8"/>
      </right>
      <top style="medium">
        <color indexed="64"/>
      </top>
      <bottom style="medium">
        <color indexed="8"/>
      </bottom>
      <diagonal/>
    </border>
    <border>
      <left/>
      <right style="thin">
        <color indexed="8"/>
      </right>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thin">
        <color indexed="8"/>
      </right>
      <top style="medium">
        <color indexed="8"/>
      </top>
      <bottom/>
      <diagonal/>
    </border>
    <border>
      <left/>
      <right style="thin">
        <color indexed="8"/>
      </right>
      <top style="medium">
        <color indexed="8"/>
      </top>
      <bottom style="medium">
        <color indexed="8"/>
      </bottom>
      <diagonal/>
    </border>
    <border>
      <left style="medium">
        <color indexed="8"/>
      </left>
      <right style="thin">
        <color indexed="8"/>
      </right>
      <top/>
      <bottom style="medium">
        <color indexed="8"/>
      </bottom>
      <diagonal/>
    </border>
    <border>
      <left/>
      <right/>
      <top style="medium">
        <color indexed="64"/>
      </top>
      <bottom style="thin">
        <color indexed="64"/>
      </bottom>
      <diagonal/>
    </border>
  </borders>
  <cellStyleXfs count="11">
    <xf numFmtId="0" fontId="0" fillId="0" borderId="0"/>
    <xf numFmtId="0" fontId="8" fillId="0" borderId="0"/>
    <xf numFmtId="0" fontId="18" fillId="0" borderId="0"/>
    <xf numFmtId="0" fontId="18" fillId="0" borderId="0"/>
    <xf numFmtId="0" fontId="136" fillId="0" borderId="0" applyNumberFormat="0" applyFill="0" applyBorder="0" applyAlignment="0" applyProtection="0">
      <alignment vertical="top"/>
      <protection locked="0"/>
    </xf>
    <xf numFmtId="0" fontId="8" fillId="0" borderId="0"/>
    <xf numFmtId="0" fontId="21" fillId="0" borderId="0"/>
    <xf numFmtId="0" fontId="8" fillId="0" borderId="0"/>
    <xf numFmtId="0" fontId="18" fillId="0" borderId="0"/>
    <xf numFmtId="0" fontId="8" fillId="0" borderId="0"/>
    <xf numFmtId="0" fontId="18" fillId="0" borderId="0"/>
  </cellStyleXfs>
  <cellXfs count="1140">
    <xf numFmtId="0" fontId="0" fillId="0" borderId="0" xfId="0"/>
    <xf numFmtId="0" fontId="28" fillId="0" borderId="0" xfId="0" applyFont="1"/>
    <xf numFmtId="0" fontId="28" fillId="0" borderId="0" xfId="0" applyFont="1" applyAlignment="1">
      <alignment horizontal="center"/>
    </xf>
    <xf numFmtId="164" fontId="28" fillId="0" borderId="0" xfId="0" applyNumberFormat="1" applyFont="1"/>
    <xf numFmtId="0" fontId="0" fillId="0" borderId="0" xfId="0" applyAlignment="1">
      <alignment horizontal="center" vertical="center"/>
    </xf>
    <xf numFmtId="0" fontId="0" fillId="0" borderId="0" xfId="0" applyAlignment="1">
      <alignment vertical="center"/>
    </xf>
    <xf numFmtId="0" fontId="31" fillId="0" borderId="1" xfId="0" applyFont="1" applyBorder="1" applyAlignment="1">
      <alignment horizontal="center" vertical="center"/>
    </xf>
    <xf numFmtId="2" fontId="32" fillId="0" borderId="1" xfId="0" applyNumberFormat="1" applyFont="1" applyBorder="1" applyAlignment="1">
      <alignment horizontal="center" vertical="center"/>
    </xf>
    <xf numFmtId="0" fontId="0" fillId="0" borderId="0" xfId="0" applyFill="1" applyAlignment="1">
      <alignment horizontal="center"/>
    </xf>
    <xf numFmtId="0" fontId="0" fillId="0" borderId="0" xfId="0" applyFill="1"/>
    <xf numFmtId="0" fontId="32" fillId="2" borderId="1" xfId="0" applyFont="1" applyFill="1" applyBorder="1" applyAlignment="1">
      <alignment horizontal="center" vertical="center"/>
    </xf>
    <xf numFmtId="2" fontId="32" fillId="2" borderId="1" xfId="0" applyNumberFormat="1" applyFont="1" applyFill="1" applyBorder="1" applyAlignment="1">
      <alignment horizontal="center" vertical="center"/>
    </xf>
    <xf numFmtId="10" fontId="28" fillId="2" borderId="0" xfId="0" applyNumberFormat="1" applyFont="1" applyFill="1" applyAlignment="1">
      <alignment horizontal="center" vertical="center"/>
    </xf>
    <xf numFmtId="14" fontId="33" fillId="0" borderId="0" xfId="0" applyNumberFormat="1" applyFont="1" applyAlignment="1">
      <alignment horizontal="center" vertical="center"/>
    </xf>
    <xf numFmtId="0" fontId="2" fillId="0" borderId="0" xfId="0" applyFont="1"/>
    <xf numFmtId="0" fontId="2" fillId="0" borderId="0" xfId="0" applyFont="1" applyBorder="1"/>
    <xf numFmtId="0" fontId="7" fillId="0" borderId="0" xfId="0" applyFont="1"/>
    <xf numFmtId="0" fontId="6" fillId="0" borderId="0" xfId="0" applyFont="1" applyAlignment="1"/>
    <xf numFmtId="9" fontId="34" fillId="2" borderId="0" xfId="0" applyNumberFormat="1" applyFont="1" applyFill="1" applyBorder="1" applyAlignment="1">
      <alignment horizontal="center" vertical="center"/>
    </xf>
    <xf numFmtId="0" fontId="31" fillId="0" borderId="0" xfId="0" applyFont="1" applyAlignment="1"/>
    <xf numFmtId="0" fontId="31" fillId="0" borderId="0" xfId="0" applyFont="1" applyAlignment="1">
      <alignment horizontal="center"/>
    </xf>
    <xf numFmtId="0" fontId="31" fillId="0" borderId="0" xfId="0" applyFont="1"/>
    <xf numFmtId="0" fontId="35" fillId="0" borderId="0" xfId="0" applyFont="1" applyAlignment="1"/>
    <xf numFmtId="0" fontId="31" fillId="0" borderId="1" xfId="7" applyFont="1" applyBorder="1" applyAlignment="1">
      <alignment horizontal="center" vertical="center" wrapText="1"/>
    </xf>
    <xf numFmtId="0" fontId="0" fillId="0" borderId="0" xfId="0" applyFont="1"/>
    <xf numFmtId="0" fontId="0" fillId="0" borderId="0" xfId="0" applyFont="1" applyAlignment="1">
      <alignment vertical="center"/>
    </xf>
    <xf numFmtId="9" fontId="36" fillId="0" borderId="0" xfId="0" applyNumberFormat="1" applyFont="1" applyBorder="1" applyAlignment="1">
      <alignment horizontal="center" vertical="center"/>
    </xf>
    <xf numFmtId="0" fontId="32" fillId="0" borderId="1" xfId="0" applyFont="1" applyBorder="1" applyAlignment="1">
      <alignment horizontal="center" vertical="center"/>
    </xf>
    <xf numFmtId="0" fontId="31" fillId="0" borderId="0" xfId="0" applyFont="1" applyAlignment="1">
      <alignment horizontal="center" vertical="center"/>
    </xf>
    <xf numFmtId="0" fontId="31" fillId="2" borderId="0" xfId="0" applyFont="1" applyFill="1" applyAlignment="1">
      <alignment vertical="center"/>
    </xf>
    <xf numFmtId="0" fontId="31" fillId="0" borderId="2" xfId="0" applyFont="1" applyBorder="1" applyAlignment="1">
      <alignment horizontal="center" vertical="center"/>
    </xf>
    <xf numFmtId="0" fontId="31" fillId="0" borderId="0" xfId="0" applyFont="1" applyBorder="1" applyAlignment="1">
      <alignment horizontal="right" vertical="center"/>
    </xf>
    <xf numFmtId="0" fontId="32" fillId="0" borderId="0" xfId="0" applyFont="1" applyBorder="1" applyAlignment="1">
      <alignment horizontal="right" vertical="center"/>
    </xf>
    <xf numFmtId="0" fontId="31" fillId="0" borderId="0" xfId="0" applyFont="1" applyBorder="1" applyAlignment="1">
      <alignment vertical="center"/>
    </xf>
    <xf numFmtId="0" fontId="31" fillId="0" borderId="0" xfId="0" applyFont="1" applyAlignment="1">
      <alignment horizontal="right" vertical="center"/>
    </xf>
    <xf numFmtId="0" fontId="31" fillId="0" borderId="0" xfId="0" applyFont="1" applyAlignment="1">
      <alignment vertical="center"/>
    </xf>
    <xf numFmtId="0" fontId="37" fillId="0" borderId="0" xfId="0" applyFont="1" applyAlignment="1">
      <alignment vertical="center"/>
    </xf>
    <xf numFmtId="14" fontId="38" fillId="0" borderId="0" xfId="0" applyNumberFormat="1" applyFont="1" applyAlignment="1">
      <alignment horizontal="center" vertical="center"/>
    </xf>
    <xf numFmtId="0" fontId="39" fillId="0" borderId="0" xfId="0" applyNumberFormat="1" applyFont="1" applyBorder="1" applyAlignment="1">
      <alignment horizontal="center" vertical="center"/>
    </xf>
    <xf numFmtId="0" fontId="39" fillId="0" borderId="0" xfId="0" applyFont="1" applyBorder="1" applyAlignment="1">
      <alignment horizontal="center" vertical="center"/>
    </xf>
    <xf numFmtId="0" fontId="32" fillId="0" borderId="0" xfId="0" applyFont="1"/>
    <xf numFmtId="0" fontId="31" fillId="3" borderId="1" xfId="0" applyFont="1" applyFill="1" applyBorder="1" applyAlignment="1">
      <alignment horizontal="center" vertical="center"/>
    </xf>
    <xf numFmtId="165" fontId="32" fillId="3" borderId="1" xfId="0" applyNumberFormat="1" applyFont="1" applyFill="1" applyBorder="1" applyAlignment="1">
      <alignment horizontal="center" vertical="center"/>
    </xf>
    <xf numFmtId="3" fontId="31" fillId="0" borderId="1" xfId="0" applyNumberFormat="1" applyFont="1" applyBorder="1" applyAlignment="1">
      <alignment horizontal="center" vertical="center"/>
    </xf>
    <xf numFmtId="0" fontId="31" fillId="0" borderId="1" xfId="0" applyFont="1" applyFill="1" applyBorder="1" applyAlignment="1">
      <alignment horizontal="center" vertical="center"/>
    </xf>
    <xf numFmtId="2" fontId="32" fillId="0" borderId="1" xfId="0" applyNumberFormat="1" applyFont="1" applyFill="1" applyBorder="1" applyAlignment="1">
      <alignment horizontal="center" vertical="center"/>
    </xf>
    <xf numFmtId="0" fontId="31" fillId="0" borderId="0" xfId="0" applyFont="1" applyFill="1" applyAlignment="1">
      <alignment vertical="center"/>
    </xf>
    <xf numFmtId="0" fontId="0" fillId="0" borderId="0" xfId="0" applyFont="1" applyFill="1"/>
    <xf numFmtId="0" fontId="31" fillId="0" borderId="1" xfId="0" applyFont="1" applyBorder="1" applyAlignment="1">
      <alignment horizontal="center"/>
    </xf>
    <xf numFmtId="0" fontId="31" fillId="0" borderId="0" xfId="0" applyFont="1" applyBorder="1" applyAlignment="1"/>
    <xf numFmtId="0" fontId="31" fillId="2" borderId="0" xfId="0" applyFont="1" applyFill="1" applyAlignment="1">
      <alignment horizontal="center" vertical="center"/>
    </xf>
    <xf numFmtId="0" fontId="31" fillId="0" borderId="0" xfId="0" applyFont="1" applyBorder="1" applyAlignment="1">
      <alignment horizontal="center" vertical="center"/>
    </xf>
    <xf numFmtId="0" fontId="31" fillId="2" borderId="0" xfId="0" applyFont="1" applyFill="1" applyBorder="1" applyAlignment="1">
      <alignment horizontal="center" vertical="center"/>
    </xf>
    <xf numFmtId="0" fontId="39" fillId="0" borderId="0" xfId="0" applyNumberFormat="1" applyFont="1" applyFill="1" applyBorder="1" applyAlignment="1">
      <alignment horizontal="center"/>
    </xf>
    <xf numFmtId="0" fontId="39" fillId="0" borderId="0" xfId="0" applyFont="1" applyFill="1" applyBorder="1" applyAlignment="1">
      <alignment horizontal="center"/>
    </xf>
    <xf numFmtId="0" fontId="40" fillId="0" borderId="0" xfId="0" applyFont="1" applyBorder="1" applyAlignment="1">
      <alignment horizontal="right" vertical="center"/>
    </xf>
    <xf numFmtId="0" fontId="41" fillId="0" borderId="0" xfId="0" applyFont="1" applyBorder="1" applyAlignment="1">
      <alignment horizontal="right" vertical="center"/>
    </xf>
    <xf numFmtId="0" fontId="40" fillId="2" borderId="0" xfId="0" applyFont="1" applyFill="1" applyBorder="1" applyAlignment="1">
      <alignment horizontal="right" vertical="center"/>
    </xf>
    <xf numFmtId="0" fontId="31" fillId="2" borderId="1" xfId="0" applyFont="1" applyFill="1" applyBorder="1" applyAlignment="1">
      <alignment horizontal="center" vertical="center"/>
    </xf>
    <xf numFmtId="0" fontId="41" fillId="2" borderId="0" xfId="0" applyFont="1" applyFill="1" applyBorder="1" applyAlignment="1">
      <alignment horizontal="right" vertical="center"/>
    </xf>
    <xf numFmtId="0" fontId="42" fillId="0" borderId="0" xfId="0" applyFont="1" applyAlignment="1">
      <alignment vertical="center"/>
    </xf>
    <xf numFmtId="0" fontId="31" fillId="0" borderId="0" xfId="0" applyFont="1" applyBorder="1"/>
    <xf numFmtId="0" fontId="32" fillId="0" borderId="0" xfId="0" applyFont="1" applyBorder="1"/>
    <xf numFmtId="0" fontId="32" fillId="0" borderId="7" xfId="0" applyFont="1" applyBorder="1" applyAlignment="1">
      <alignment horizontal="center"/>
    </xf>
    <xf numFmtId="0" fontId="32" fillId="0" borderId="8" xfId="0" applyFont="1" applyBorder="1"/>
    <xf numFmtId="0" fontId="31" fillId="0" borderId="8" xfId="0" applyFont="1" applyBorder="1"/>
    <xf numFmtId="0" fontId="32" fillId="0" borderId="2" xfId="0" applyFont="1" applyBorder="1" applyAlignment="1">
      <alignment horizontal="center"/>
    </xf>
    <xf numFmtId="0" fontId="0" fillId="0" borderId="0" xfId="0" applyBorder="1"/>
    <xf numFmtId="0" fontId="40" fillId="0" borderId="9" xfId="0" applyFont="1" applyBorder="1" applyAlignment="1">
      <alignment horizontal="center"/>
    </xf>
    <xf numFmtId="0" fontId="40" fillId="0" borderId="10" xfId="0" applyFont="1" applyBorder="1" applyAlignment="1">
      <alignment horizontal="center"/>
    </xf>
    <xf numFmtId="0" fontId="40" fillId="0" borderId="0" xfId="0" applyFont="1" applyBorder="1" applyAlignment="1">
      <alignment horizontal="center"/>
    </xf>
    <xf numFmtId="0" fontId="40" fillId="0" borderId="11" xfId="0" applyFont="1" applyBorder="1" applyAlignment="1">
      <alignment horizontal="center"/>
    </xf>
    <xf numFmtId="0" fontId="40" fillId="0" borderId="12" xfId="0" applyFont="1" applyBorder="1" applyAlignment="1">
      <alignment horizontal="center"/>
    </xf>
    <xf numFmtId="0" fontId="40" fillId="2" borderId="9" xfId="0" applyFont="1" applyFill="1" applyBorder="1" applyAlignment="1">
      <alignment horizontal="center"/>
    </xf>
    <xf numFmtId="0" fontId="40" fillId="2" borderId="11" xfId="0" applyFont="1" applyFill="1" applyBorder="1" applyAlignment="1">
      <alignment horizontal="center"/>
    </xf>
    <xf numFmtId="0" fontId="40" fillId="2" borderId="12" xfId="0" applyFont="1" applyFill="1" applyBorder="1" applyAlignment="1">
      <alignment horizontal="center"/>
    </xf>
    <xf numFmtId="0" fontId="32" fillId="0" borderId="12" xfId="0" applyFont="1" applyBorder="1" applyAlignment="1">
      <alignment horizontal="center" vertical="center"/>
    </xf>
    <xf numFmtId="14" fontId="43" fillId="0" borderId="0" xfId="0" applyNumberFormat="1" applyFont="1" applyAlignment="1">
      <alignment horizontal="center" vertical="center"/>
    </xf>
    <xf numFmtId="0" fontId="31" fillId="0" borderId="8" xfId="0" applyFont="1" applyBorder="1" applyAlignment="1">
      <alignment vertical="center"/>
    </xf>
    <xf numFmtId="0" fontId="32" fillId="0" borderId="13" xfId="0" applyFont="1" applyBorder="1" applyAlignment="1">
      <alignment vertical="center"/>
    </xf>
    <xf numFmtId="0" fontId="32" fillId="0" borderId="14" xfId="0" applyFont="1" applyBorder="1" applyAlignment="1">
      <alignment vertical="center"/>
    </xf>
    <xf numFmtId="0" fontId="31" fillId="0" borderId="12" xfId="0" applyFont="1" applyBorder="1" applyAlignment="1">
      <alignment horizontal="center" vertical="center"/>
    </xf>
    <xf numFmtId="2" fontId="31" fillId="0" borderId="1" xfId="0" applyNumberFormat="1" applyFont="1" applyBorder="1" applyAlignment="1">
      <alignment horizontal="center" vertical="center"/>
    </xf>
    <xf numFmtId="2" fontId="44" fillId="0" borderId="12" xfId="0" applyNumberFormat="1" applyFont="1" applyBorder="1" applyAlignment="1">
      <alignment horizontal="center" vertical="center"/>
    </xf>
    <xf numFmtId="2" fontId="44" fillId="0" borderId="1" xfId="0" applyNumberFormat="1" applyFont="1" applyBorder="1" applyAlignment="1">
      <alignment horizontal="center" vertical="center"/>
    </xf>
    <xf numFmtId="0" fontId="31" fillId="0" borderId="14" xfId="0" applyFont="1" applyBorder="1" applyAlignment="1">
      <alignment horizontal="center" vertical="center"/>
    </xf>
    <xf numFmtId="0" fontId="45" fillId="0" borderId="12" xfId="0" applyFont="1" applyBorder="1" applyAlignment="1">
      <alignment horizontal="center" vertical="center"/>
    </xf>
    <xf numFmtId="0" fontId="45" fillId="0" borderId="1" xfId="0" applyFont="1" applyBorder="1" applyAlignment="1">
      <alignment horizontal="center" vertical="center"/>
    </xf>
    <xf numFmtId="2" fontId="45" fillId="0" borderId="1" xfId="0" applyNumberFormat="1" applyFont="1" applyBorder="1" applyAlignment="1">
      <alignment horizontal="center" vertical="center"/>
    </xf>
    <xf numFmtId="2" fontId="45" fillId="0" borderId="12" xfId="0" applyNumberFormat="1" applyFont="1" applyBorder="1" applyAlignment="1">
      <alignment horizontal="center" vertical="center"/>
    </xf>
    <xf numFmtId="2" fontId="31" fillId="0" borderId="12" xfId="0" applyNumberFormat="1" applyFont="1" applyBorder="1" applyAlignment="1">
      <alignment horizontal="center" vertical="center"/>
    </xf>
    <xf numFmtId="0" fontId="32" fillId="2"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2" fontId="44" fillId="0" borderId="1" xfId="0" applyNumberFormat="1" applyFont="1" applyFill="1" applyBorder="1" applyAlignment="1">
      <alignment horizontal="center" vertical="center"/>
    </xf>
    <xf numFmtId="2" fontId="46" fillId="0" borderId="1" xfId="0" applyNumberFormat="1" applyFont="1" applyBorder="1" applyAlignment="1">
      <alignment horizontal="center" vertical="center"/>
    </xf>
    <xf numFmtId="0" fontId="41" fillId="0" borderId="1" xfId="0" applyFont="1" applyFill="1" applyBorder="1" applyAlignment="1">
      <alignment horizontal="center" vertical="center"/>
    </xf>
    <xf numFmtId="0" fontId="47" fillId="0" borderId="0" xfId="0" applyFont="1" applyFill="1" applyBorder="1" applyAlignment="1">
      <alignment horizontal="left" vertical="center"/>
    </xf>
    <xf numFmtId="4" fontId="43" fillId="0" borderId="1" xfId="0" applyNumberFormat="1" applyFont="1" applyBorder="1" applyAlignment="1">
      <alignment horizontal="center" vertical="center"/>
    </xf>
    <xf numFmtId="0" fontId="31" fillId="0" borderId="10" xfId="0" applyFont="1" applyBorder="1" applyAlignment="1">
      <alignment horizontal="center" vertical="center"/>
    </xf>
    <xf numFmtId="2" fontId="44" fillId="0" borderId="10" xfId="0" applyNumberFormat="1" applyFont="1" applyBorder="1" applyAlignment="1">
      <alignment horizontal="center" vertical="center"/>
    </xf>
    <xf numFmtId="2" fontId="44" fillId="0" borderId="0" xfId="0" applyNumberFormat="1" applyFont="1" applyBorder="1" applyAlignment="1">
      <alignment horizontal="center" vertical="center"/>
    </xf>
    <xf numFmtId="2" fontId="44" fillId="2" borderId="0" xfId="0" applyNumberFormat="1" applyFont="1" applyFill="1" applyBorder="1" applyAlignment="1">
      <alignment horizontal="center" vertical="center"/>
    </xf>
    <xf numFmtId="10" fontId="0" fillId="0" borderId="0" xfId="0" applyNumberFormat="1"/>
    <xf numFmtId="0" fontId="31" fillId="0" borderId="1" xfId="0" applyNumberFormat="1" applyFont="1" applyBorder="1" applyAlignment="1">
      <alignment horizontal="center" vertical="center"/>
    </xf>
    <xf numFmtId="164" fontId="31" fillId="0" borderId="1" xfId="0" applyNumberFormat="1" applyFont="1" applyBorder="1" applyAlignment="1">
      <alignment horizontal="center" vertical="center"/>
    </xf>
    <xf numFmtId="2" fontId="32" fillId="2" borderId="1" xfId="0" applyNumberFormat="1" applyFont="1" applyFill="1" applyBorder="1" applyAlignment="1">
      <alignment horizontal="center" vertical="center" wrapText="1"/>
    </xf>
    <xf numFmtId="1" fontId="32" fillId="0" borderId="1" xfId="0" applyNumberFormat="1" applyFont="1" applyBorder="1" applyAlignment="1">
      <alignment horizontal="center" vertical="center"/>
    </xf>
    <xf numFmtId="0" fontId="31" fillId="3" borderId="1" xfId="3" applyFont="1" applyFill="1" applyBorder="1" applyAlignment="1">
      <alignment horizontal="center"/>
    </xf>
    <xf numFmtId="0" fontId="31" fillId="2" borderId="11" xfId="0" applyFont="1" applyFill="1" applyBorder="1" applyAlignment="1">
      <alignment horizontal="center"/>
    </xf>
    <xf numFmtId="0" fontId="32" fillId="2" borderId="12" xfId="0" applyFont="1" applyFill="1" applyBorder="1" applyAlignment="1">
      <alignment horizontal="center"/>
    </xf>
    <xf numFmtId="2" fontId="48" fillId="0" borderId="1" xfId="0" applyNumberFormat="1" applyFont="1" applyFill="1" applyBorder="1" applyAlignment="1">
      <alignment horizontal="center" vertical="center"/>
    </xf>
    <xf numFmtId="0" fontId="38" fillId="0" borderId="1" xfId="0" applyFont="1" applyBorder="1" applyAlignment="1">
      <alignment horizontal="center" vertical="center" wrapText="1"/>
    </xf>
    <xf numFmtId="0" fontId="31" fillId="0" borderId="1" xfId="0"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2" fontId="32" fillId="0" borderId="1" xfId="0" applyNumberFormat="1" applyFont="1" applyFill="1" applyBorder="1" applyAlignment="1">
      <alignment horizontal="center" vertical="center" wrapText="1"/>
    </xf>
    <xf numFmtId="1" fontId="31" fillId="0" borderId="1" xfId="0" applyNumberFormat="1" applyFont="1" applyBorder="1" applyAlignment="1">
      <alignment horizontal="center" vertical="center"/>
    </xf>
    <xf numFmtId="0" fontId="32" fillId="0" borderId="1" xfId="0" applyFont="1" applyFill="1" applyBorder="1" applyAlignment="1">
      <alignment horizontal="center" vertical="center"/>
    </xf>
    <xf numFmtId="10" fontId="34" fillId="2" borderId="0" xfId="0" applyNumberFormat="1" applyFont="1" applyFill="1" applyBorder="1" applyAlignment="1">
      <alignment horizontal="center" vertical="center"/>
    </xf>
    <xf numFmtId="0" fontId="0" fillId="0" borderId="0" xfId="0" applyFill="1" applyAlignment="1">
      <alignment horizontal="center" vertical="center"/>
    </xf>
    <xf numFmtId="0" fontId="45" fillId="2" borderId="11" xfId="0" applyFont="1" applyFill="1" applyBorder="1" applyAlignment="1">
      <alignment horizontal="center" vertical="center"/>
    </xf>
    <xf numFmtId="0" fontId="31" fillId="2" borderId="11" xfId="0" applyFont="1" applyFill="1" applyBorder="1" applyAlignment="1">
      <alignment horizontal="center" vertical="center"/>
    </xf>
    <xf numFmtId="164" fontId="44" fillId="2" borderId="11" xfId="0" applyNumberFormat="1" applyFont="1" applyFill="1" applyBorder="1" applyAlignment="1">
      <alignment horizontal="center" vertical="center"/>
    </xf>
    <xf numFmtId="2" fontId="43" fillId="0" borderId="1" xfId="0" applyNumberFormat="1" applyFont="1" applyBorder="1" applyAlignment="1">
      <alignment horizontal="center" vertical="center"/>
    </xf>
    <xf numFmtId="0" fontId="43" fillId="0" borderId="1" xfId="0" applyFont="1" applyBorder="1" applyAlignment="1">
      <alignment horizontal="center" vertical="center"/>
    </xf>
    <xf numFmtId="0" fontId="0" fillId="0" borderId="0" xfId="0" applyFill="1" applyBorder="1"/>
    <xf numFmtId="0" fontId="43" fillId="0" borderId="0" xfId="0" applyFont="1" applyBorder="1" applyAlignment="1">
      <alignment horizontal="center" vertical="center"/>
    </xf>
    <xf numFmtId="0" fontId="31" fillId="2" borderId="1" xfId="0" applyFont="1" applyFill="1" applyBorder="1" applyAlignment="1">
      <alignment horizontal="left" vertical="center"/>
    </xf>
    <xf numFmtId="0" fontId="31" fillId="2" borderId="12" xfId="0" applyFont="1" applyFill="1" applyBorder="1" applyAlignment="1">
      <alignment horizontal="center" vertical="center"/>
    </xf>
    <xf numFmtId="1" fontId="31" fillId="2" borderId="12" xfId="0" applyNumberFormat="1" applyFont="1" applyFill="1" applyBorder="1" applyAlignment="1">
      <alignment horizontal="center" vertical="center"/>
    </xf>
    <xf numFmtId="1" fontId="31" fillId="2" borderId="1" xfId="0" applyNumberFormat="1" applyFont="1" applyFill="1" applyBorder="1" applyAlignment="1">
      <alignment horizontal="center" vertical="center"/>
    </xf>
    <xf numFmtId="1" fontId="32" fillId="2" borderId="1" xfId="0" applyNumberFormat="1" applyFont="1" applyFill="1" applyBorder="1" applyAlignment="1">
      <alignment horizontal="center" vertical="center"/>
    </xf>
    <xf numFmtId="0" fontId="40" fillId="2"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17" fillId="0" borderId="0" xfId="0" applyFont="1" applyAlignment="1">
      <alignment vertical="center"/>
    </xf>
    <xf numFmtId="0" fontId="33" fillId="0" borderId="1" xfId="0" applyFont="1" applyBorder="1" applyAlignment="1">
      <alignment horizontal="center" vertical="center"/>
    </xf>
    <xf numFmtId="2" fontId="33" fillId="0" borderId="1" xfId="0" applyNumberFormat="1" applyFont="1" applyBorder="1" applyAlignment="1">
      <alignment horizontal="center" vertical="center"/>
    </xf>
    <xf numFmtId="2" fontId="32" fillId="0" borderId="0"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43" fillId="0" borderId="0" xfId="0" applyFont="1" applyAlignment="1">
      <alignment horizontal="center" vertical="center"/>
    </xf>
    <xf numFmtId="0" fontId="43" fillId="0" borderId="0" xfId="0" applyFont="1" applyAlignment="1">
      <alignment horizontal="left" vertical="center"/>
    </xf>
    <xf numFmtId="0" fontId="32" fillId="2" borderId="11" xfId="0" applyFont="1" applyFill="1" applyBorder="1" applyAlignment="1">
      <alignment horizontal="center" vertical="center"/>
    </xf>
    <xf numFmtId="0" fontId="32" fillId="2" borderId="12" xfId="0" applyFont="1" applyFill="1" applyBorder="1" applyAlignment="1">
      <alignment horizontal="center" vertical="center"/>
    </xf>
    <xf numFmtId="0" fontId="32" fillId="0" borderId="1" xfId="0" applyFont="1" applyBorder="1" applyAlignment="1">
      <alignment horizontal="center" vertical="center" wrapText="1"/>
    </xf>
    <xf numFmtId="0" fontId="49" fillId="2" borderId="11"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0" fillId="0" borderId="0" xfId="0" applyAlignment="1">
      <alignment horizontal="right" vertical="center"/>
    </xf>
    <xf numFmtId="0" fontId="32" fillId="2" borderId="1" xfId="0" applyFont="1" applyFill="1" applyBorder="1" applyAlignment="1">
      <alignment horizontal="center"/>
    </xf>
    <xf numFmtId="2" fontId="32" fillId="0" borderId="0" xfId="0" applyNumberFormat="1" applyFont="1" applyFill="1" applyBorder="1" applyAlignment="1">
      <alignment horizontal="center" vertical="center"/>
    </xf>
    <xf numFmtId="2" fontId="44" fillId="0" borderId="12" xfId="0" applyNumberFormat="1" applyFont="1" applyBorder="1" applyAlignment="1">
      <alignment horizontal="center"/>
    </xf>
    <xf numFmtId="2" fontId="44" fillId="0" borderId="1" xfId="0" applyNumberFormat="1" applyFont="1" applyBorder="1" applyAlignment="1">
      <alignment horizontal="center"/>
    </xf>
    <xf numFmtId="10" fontId="28" fillId="0" borderId="0" xfId="0" applyNumberFormat="1" applyFont="1" applyFill="1" applyAlignment="1">
      <alignment horizontal="center" vertical="center"/>
    </xf>
    <xf numFmtId="0" fontId="45" fillId="0" borderId="6" xfId="0" applyFont="1" applyBorder="1" applyAlignment="1">
      <alignment horizontal="center" vertical="center"/>
    </xf>
    <xf numFmtId="0" fontId="46" fillId="0" borderId="1" xfId="0" applyFont="1" applyBorder="1" applyAlignment="1">
      <alignment horizontal="center" vertical="center"/>
    </xf>
    <xf numFmtId="0" fontId="45" fillId="0" borderId="2" xfId="0" applyFont="1" applyBorder="1" applyAlignment="1">
      <alignment horizontal="center" vertical="center"/>
    </xf>
    <xf numFmtId="0" fontId="50" fillId="0" borderId="0" xfId="0" applyFont="1"/>
    <xf numFmtId="0" fontId="45" fillId="0" borderId="0" xfId="0" applyFont="1"/>
    <xf numFmtId="0" fontId="44" fillId="0" borderId="0" xfId="0" applyFont="1"/>
    <xf numFmtId="0" fontId="45" fillId="0" borderId="0" xfId="0" applyFont="1" applyAlignment="1">
      <alignment horizontal="left" vertical="center"/>
    </xf>
    <xf numFmtId="0" fontId="51" fillId="0" borderId="0" xfId="0" applyFont="1" applyAlignment="1">
      <alignment horizontal="center" vertical="center"/>
    </xf>
    <xf numFmtId="0" fontId="2" fillId="0" borderId="0" xfId="0" applyFont="1" applyBorder="1" applyAlignment="1">
      <alignment horizontal="center"/>
    </xf>
    <xf numFmtId="164" fontId="2" fillId="0" borderId="0" xfId="0" applyNumberFormat="1" applyFont="1" applyBorder="1" applyAlignment="1">
      <alignment horizontal="center"/>
    </xf>
    <xf numFmtId="2" fontId="19" fillId="0" borderId="0" xfId="0" applyNumberFormat="1" applyFont="1" applyBorder="1" applyAlignment="1">
      <alignment horizontal="center"/>
    </xf>
    <xf numFmtId="0" fontId="32" fillId="0" borderId="0" xfId="0" applyFont="1" applyBorder="1" applyAlignment="1">
      <alignment horizontal="center"/>
    </xf>
    <xf numFmtId="2" fontId="32" fillId="2" borderId="1" xfId="0" applyNumberFormat="1" applyFont="1" applyFill="1" applyBorder="1" applyAlignment="1">
      <alignment horizontal="center"/>
    </xf>
    <xf numFmtId="0" fontId="44" fillId="0" borderId="1" xfId="0" applyFont="1" applyBorder="1" applyAlignment="1">
      <alignment horizontal="center" vertical="center"/>
    </xf>
    <xf numFmtId="0" fontId="32" fillId="0" borderId="1" xfId="0" applyFont="1" applyBorder="1" applyAlignment="1">
      <alignment horizontal="center"/>
    </xf>
    <xf numFmtId="2" fontId="49" fillId="2" borderId="10" xfId="0" applyNumberFormat="1" applyFont="1" applyFill="1" applyBorder="1" applyAlignment="1">
      <alignment horizontal="center"/>
    </xf>
    <xf numFmtId="2" fontId="49" fillId="2" borderId="11" xfId="0" applyNumberFormat="1" applyFont="1" applyFill="1" applyBorder="1" applyAlignment="1">
      <alignment horizontal="center"/>
    </xf>
    <xf numFmtId="0" fontId="49" fillId="2" borderId="9" xfId="0" applyFont="1" applyFill="1" applyBorder="1" applyAlignment="1">
      <alignment horizontal="center" vertical="center" wrapText="1"/>
    </xf>
    <xf numFmtId="2" fontId="49" fillId="2" borderId="0" xfId="0" applyNumberFormat="1" applyFont="1" applyFill="1" applyBorder="1" applyAlignment="1">
      <alignment horizontal="center"/>
    </xf>
    <xf numFmtId="2" fontId="49" fillId="2" borderId="9" xfId="0" applyNumberFormat="1" applyFont="1" applyFill="1" applyBorder="1" applyAlignment="1">
      <alignment horizontal="center"/>
    </xf>
    <xf numFmtId="2" fontId="49" fillId="2" borderId="5" xfId="0" applyNumberFormat="1" applyFont="1" applyFill="1" applyBorder="1" applyAlignment="1">
      <alignment horizontal="center"/>
    </xf>
    <xf numFmtId="2" fontId="49" fillId="2" borderId="12" xfId="0" applyNumberFormat="1" applyFont="1" applyFill="1" applyBorder="1" applyAlignment="1">
      <alignment horizontal="center"/>
    </xf>
    <xf numFmtId="0" fontId="0" fillId="0" borderId="0" xfId="0" applyFill="1" applyAlignment="1">
      <alignment horizontal="right" vertical="center"/>
    </xf>
    <xf numFmtId="164" fontId="28" fillId="0" borderId="0" xfId="0" applyNumberFormat="1" applyFont="1" applyFill="1" applyAlignment="1">
      <alignment horizontal="center" vertical="center"/>
    </xf>
    <xf numFmtId="0" fontId="31" fillId="0" borderId="0" xfId="0" applyFont="1" applyFill="1" applyBorder="1" applyAlignment="1">
      <alignment horizontal="center" vertical="center"/>
    </xf>
    <xf numFmtId="0" fontId="31" fillId="0" borderId="1" xfId="0" applyFont="1" applyBorder="1" applyAlignment="1">
      <alignment vertical="center"/>
    </xf>
    <xf numFmtId="0" fontId="31" fillId="0" borderId="1" xfId="0" applyFont="1" applyFill="1" applyBorder="1" applyAlignment="1">
      <alignment vertical="center"/>
    </xf>
    <xf numFmtId="0" fontId="32" fillId="0" borderId="0" xfId="0" applyFont="1" applyFill="1" applyBorder="1" applyAlignment="1">
      <alignment horizontal="center" vertical="center"/>
    </xf>
    <xf numFmtId="0" fontId="32" fillId="0" borderId="0" xfId="0" applyFont="1" applyFill="1" applyBorder="1" applyAlignment="1">
      <alignment horizontal="center" vertical="center" wrapText="1"/>
    </xf>
    <xf numFmtId="0" fontId="32" fillId="0" borderId="0" xfId="0" applyFont="1" applyFill="1" applyBorder="1" applyAlignment="1">
      <alignment vertical="center"/>
    </xf>
    <xf numFmtId="0" fontId="32" fillId="0" borderId="0" xfId="0" applyFont="1" applyFill="1" applyBorder="1" applyAlignment="1">
      <alignment vertical="center" wrapText="1"/>
    </xf>
    <xf numFmtId="0" fontId="31" fillId="0" borderId="0" xfId="0" applyFont="1" applyFill="1" applyBorder="1" applyAlignment="1">
      <alignment vertical="center"/>
    </xf>
    <xf numFmtId="0" fontId="0" fillId="0" borderId="0" xfId="0" applyFill="1" applyBorder="1" applyAlignment="1">
      <alignment wrapText="1"/>
    </xf>
    <xf numFmtId="0" fontId="0" fillId="0" borderId="0" xfId="0" applyAlignment="1"/>
    <xf numFmtId="2" fontId="19" fillId="0" borderId="1" xfId="0" applyNumberFormat="1" applyFont="1" applyFill="1" applyBorder="1" applyAlignment="1">
      <alignment horizontal="center" vertical="center"/>
    </xf>
    <xf numFmtId="0" fontId="52" fillId="0" borderId="0" xfId="0" applyFont="1" applyAlignment="1">
      <alignment vertical="center"/>
    </xf>
    <xf numFmtId="165" fontId="43" fillId="0" borderId="1" xfId="0" applyNumberFormat="1" applyFont="1" applyBorder="1" applyAlignment="1">
      <alignment horizontal="center" vertical="center"/>
    </xf>
    <xf numFmtId="0" fontId="43" fillId="0" borderId="0" xfId="0" applyFont="1" applyAlignment="1">
      <alignment horizontal="center" vertical="center" wrapText="1"/>
    </xf>
    <xf numFmtId="2" fontId="43" fillId="0" borderId="1" xfId="0" applyNumberFormat="1" applyFont="1" applyFill="1" applyBorder="1" applyAlignment="1">
      <alignment horizontal="center" vertical="center"/>
    </xf>
    <xf numFmtId="2" fontId="32" fillId="0" borderId="0" xfId="0" applyNumberFormat="1" applyFont="1" applyBorder="1" applyAlignment="1">
      <alignment horizontal="center" vertical="center"/>
    </xf>
    <xf numFmtId="0" fontId="31" fillId="0" borderId="12" xfId="0" applyFont="1" applyFill="1" applyBorder="1" applyAlignment="1">
      <alignment horizontal="center" vertical="center"/>
    </xf>
    <xf numFmtId="2" fontId="32" fillId="0" borderId="12" xfId="0" applyNumberFormat="1" applyFont="1" applyFill="1" applyBorder="1" applyAlignment="1">
      <alignment horizontal="center" vertical="center"/>
    </xf>
    <xf numFmtId="2" fontId="48" fillId="0" borderId="0" xfId="0" applyNumberFormat="1" applyFont="1" applyFill="1" applyBorder="1" applyAlignment="1">
      <alignment horizontal="center" vertical="center"/>
    </xf>
    <xf numFmtId="0" fontId="53" fillId="0" borderId="0" xfId="0" applyFont="1" applyBorder="1" applyAlignment="1">
      <alignment horizontal="center" vertical="top"/>
    </xf>
    <xf numFmtId="0" fontId="42" fillId="0" borderId="0" xfId="0" applyFont="1" applyBorder="1" applyAlignment="1">
      <alignment horizontal="center" vertical="top"/>
    </xf>
    <xf numFmtId="0" fontId="42" fillId="0" borderId="5" xfId="0" applyFont="1" applyBorder="1" applyAlignment="1">
      <alignment horizontal="center" vertical="top"/>
    </xf>
    <xf numFmtId="2" fontId="24" fillId="0" borderId="12" xfId="0" applyNumberFormat="1" applyFont="1" applyBorder="1" applyAlignment="1">
      <alignment horizontal="center" vertical="center"/>
    </xf>
    <xf numFmtId="2" fontId="24" fillId="0" borderId="1" xfId="0" applyNumberFormat="1" applyFont="1" applyBorder="1" applyAlignment="1">
      <alignment horizontal="center" vertical="center"/>
    </xf>
    <xf numFmtId="0" fontId="31" fillId="0" borderId="9" xfId="0" applyFont="1" applyFill="1" applyBorder="1" applyAlignment="1">
      <alignment vertical="center"/>
    </xf>
    <xf numFmtId="0" fontId="31" fillId="0" borderId="12" xfId="0" applyFont="1" applyFill="1" applyBorder="1" applyAlignment="1">
      <alignment vertical="center"/>
    </xf>
    <xf numFmtId="2" fontId="44" fillId="0" borderId="11" xfId="0" applyNumberFormat="1" applyFont="1" applyFill="1" applyBorder="1" applyAlignment="1">
      <alignment horizontal="center" vertical="center"/>
    </xf>
    <xf numFmtId="0" fontId="31" fillId="0" borderId="9" xfId="0" applyFont="1" applyFill="1" applyBorder="1" applyAlignment="1">
      <alignment horizontal="center" vertical="center"/>
    </xf>
    <xf numFmtId="2" fontId="44" fillId="0" borderId="9" xfId="0" applyNumberFormat="1" applyFont="1" applyFill="1" applyBorder="1" applyAlignment="1">
      <alignment horizontal="center" vertical="center"/>
    </xf>
    <xf numFmtId="49" fontId="31" fillId="0" borderId="1" xfId="0" applyNumberFormat="1" applyFont="1" applyFill="1" applyBorder="1" applyAlignment="1">
      <alignment horizontal="center" vertical="center"/>
    </xf>
    <xf numFmtId="2" fontId="44" fillId="0" borderId="12" xfId="0" applyNumberFormat="1" applyFont="1" applyFill="1" applyBorder="1" applyAlignment="1">
      <alignment horizontal="center" vertical="center"/>
    </xf>
    <xf numFmtId="2" fontId="31" fillId="0" borderId="1" xfId="0" applyNumberFormat="1" applyFont="1" applyFill="1" applyBorder="1" applyAlignment="1">
      <alignment horizontal="center" vertical="center"/>
    </xf>
    <xf numFmtId="2" fontId="31" fillId="0" borderId="9" xfId="0" applyNumberFormat="1" applyFont="1" applyFill="1" applyBorder="1" applyAlignment="1">
      <alignment horizontal="center" vertical="center"/>
    </xf>
    <xf numFmtId="2" fontId="31" fillId="0" borderId="12" xfId="0" applyNumberFormat="1" applyFont="1" applyFill="1" applyBorder="1" applyAlignment="1">
      <alignment horizontal="center" vertical="center"/>
    </xf>
    <xf numFmtId="1" fontId="31" fillId="0" borderId="12" xfId="0" applyNumberFormat="1" applyFont="1" applyFill="1" applyBorder="1" applyAlignment="1">
      <alignment horizontal="center" vertical="center"/>
    </xf>
    <xf numFmtId="0" fontId="40"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xf>
    <xf numFmtId="0" fontId="0" fillId="0" borderId="0" xfId="0" applyAlignment="1">
      <alignment horizontal="center"/>
    </xf>
    <xf numFmtId="0" fontId="28" fillId="0" borderId="0" xfId="0" applyFont="1" applyAlignment="1">
      <alignment horizontal="center" vertical="center"/>
    </xf>
    <xf numFmtId="0" fontId="41" fillId="0" borderId="1" xfId="0" applyFont="1" applyFill="1" applyBorder="1" applyAlignment="1">
      <alignment horizontal="center" vertical="center" wrapText="1"/>
    </xf>
    <xf numFmtId="0" fontId="54" fillId="0" borderId="0" xfId="4" applyFont="1" applyAlignment="1" applyProtection="1">
      <alignment vertical="center"/>
    </xf>
    <xf numFmtId="0" fontId="28" fillId="0" borderId="0" xfId="0" applyFont="1" applyAlignment="1">
      <alignment vertical="center"/>
    </xf>
    <xf numFmtId="0" fontId="13" fillId="3" borderId="1" xfId="0" applyFont="1" applyFill="1" applyBorder="1" applyAlignment="1">
      <alignment horizontal="center" vertical="center"/>
    </xf>
    <xf numFmtId="0" fontId="55" fillId="3" borderId="1" xfId="0" applyFont="1" applyFill="1" applyBorder="1" applyAlignment="1">
      <alignment horizontal="center" vertical="center"/>
    </xf>
    <xf numFmtId="0" fontId="55" fillId="0" borderId="1" xfId="0" applyFont="1" applyBorder="1" applyAlignment="1">
      <alignment horizontal="center" vertical="center"/>
    </xf>
    <xf numFmtId="0" fontId="47" fillId="0" borderId="0" xfId="0" applyFont="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2" fillId="0" borderId="14" xfId="0" applyFont="1" applyBorder="1" applyAlignment="1">
      <alignment horizontal="right" vertical="center"/>
    </xf>
    <xf numFmtId="0" fontId="32" fillId="2" borderId="14" xfId="0" applyFont="1" applyFill="1" applyBorder="1" applyAlignment="1">
      <alignment horizontal="right" vertical="center"/>
    </xf>
    <xf numFmtId="0" fontId="47" fillId="0" borderId="16" xfId="0" applyFont="1" applyBorder="1" applyAlignment="1">
      <alignment horizontal="center" vertical="center"/>
    </xf>
    <xf numFmtId="0" fontId="47" fillId="0" borderId="17" xfId="0" applyFont="1" applyBorder="1" applyAlignment="1">
      <alignment horizontal="center" vertical="center"/>
    </xf>
    <xf numFmtId="0" fontId="47" fillId="2" borderId="16" xfId="0" applyFont="1" applyFill="1" applyBorder="1" applyAlignment="1">
      <alignment horizontal="center" vertical="center"/>
    </xf>
    <xf numFmtId="0" fontId="47" fillId="2" borderId="17" xfId="0" applyFont="1" applyFill="1" applyBorder="1" applyAlignment="1">
      <alignment horizontal="center" vertical="center"/>
    </xf>
    <xf numFmtId="0" fontId="0" fillId="0" borderId="17" xfId="0" applyBorder="1" applyAlignment="1">
      <alignment horizontal="center" vertical="center"/>
    </xf>
    <xf numFmtId="2" fontId="47" fillId="0" borderId="16" xfId="0" applyNumberFormat="1" applyFont="1" applyBorder="1" applyAlignment="1">
      <alignment horizontal="center" vertical="center"/>
    </xf>
    <xf numFmtId="2" fontId="47" fillId="0" borderId="1" xfId="0" applyNumberFormat="1" applyFont="1" applyBorder="1" applyAlignment="1">
      <alignment horizontal="center" vertical="center"/>
    </xf>
    <xf numFmtId="2" fontId="47" fillId="0" borderId="17" xfId="0" applyNumberFormat="1" applyFont="1" applyBorder="1" applyAlignment="1">
      <alignment horizontal="center" vertical="center"/>
    </xf>
    <xf numFmtId="2" fontId="0" fillId="0" borderId="17" xfId="0" applyNumberFormat="1" applyBorder="1" applyAlignment="1">
      <alignment horizontal="center" vertical="center"/>
    </xf>
    <xf numFmtId="2" fontId="47" fillId="2" borderId="16" xfId="0" applyNumberFormat="1" applyFont="1" applyFill="1" applyBorder="1" applyAlignment="1">
      <alignment horizontal="center" vertical="center"/>
    </xf>
    <xf numFmtId="2" fontId="47" fillId="2" borderId="1" xfId="0" applyNumberFormat="1" applyFont="1" applyFill="1" applyBorder="1" applyAlignment="1">
      <alignment horizontal="center" vertical="center"/>
    </xf>
    <xf numFmtId="2" fontId="47" fillId="2" borderId="17" xfId="0" applyNumberFormat="1" applyFont="1" applyFill="1" applyBorder="1" applyAlignment="1">
      <alignment horizontal="center" vertical="center"/>
    </xf>
    <xf numFmtId="2" fontId="47" fillId="2" borderId="18" xfId="0" applyNumberFormat="1" applyFont="1" applyFill="1" applyBorder="1" applyAlignment="1">
      <alignment horizontal="center" vertical="center"/>
    </xf>
    <xf numFmtId="2" fontId="47" fillId="2" borderId="19" xfId="0" applyNumberFormat="1" applyFont="1" applyFill="1" applyBorder="1" applyAlignment="1">
      <alignment horizontal="center" vertical="center"/>
    </xf>
    <xf numFmtId="2" fontId="47" fillId="2" borderId="20" xfId="0" applyNumberFormat="1" applyFont="1" applyFill="1" applyBorder="1" applyAlignment="1">
      <alignment horizontal="center" vertical="center"/>
    </xf>
    <xf numFmtId="2" fontId="47" fillId="0" borderId="0" xfId="0" applyNumberFormat="1" applyFont="1" applyAlignment="1">
      <alignment horizontal="center" vertical="center"/>
    </xf>
    <xf numFmtId="2" fontId="0" fillId="0" borderId="0" xfId="0" applyNumberFormat="1" applyAlignment="1">
      <alignment horizontal="center" vertical="center"/>
    </xf>
    <xf numFmtId="2" fontId="31" fillId="0" borderId="0" xfId="0" applyNumberFormat="1" applyFont="1"/>
    <xf numFmtId="2" fontId="47" fillId="0" borderId="21" xfId="0" applyNumberFormat="1" applyFont="1" applyBorder="1" applyAlignment="1">
      <alignment horizontal="center" vertical="center"/>
    </xf>
    <xf numFmtId="2" fontId="47" fillId="0" borderId="22" xfId="0" applyNumberFormat="1" applyFont="1" applyBorder="1" applyAlignment="1">
      <alignment horizontal="center" vertical="center"/>
    </xf>
    <xf numFmtId="2" fontId="47" fillId="0" borderId="23" xfId="0" applyNumberFormat="1" applyFont="1" applyBorder="1" applyAlignment="1">
      <alignment horizontal="center" vertical="center"/>
    </xf>
    <xf numFmtId="2" fontId="0" fillId="0" borderId="23" xfId="0" applyNumberFormat="1" applyBorder="1" applyAlignment="1">
      <alignment horizontal="center" vertical="center"/>
    </xf>
    <xf numFmtId="0" fontId="47" fillId="0" borderId="0" xfId="0" applyFont="1" applyFill="1" applyBorder="1" applyAlignment="1">
      <alignment horizontal="center" vertical="center"/>
    </xf>
    <xf numFmtId="0" fontId="0" fillId="0" borderId="0" xfId="0" applyFill="1" applyBorder="1" applyAlignment="1">
      <alignment horizontal="center" vertical="center"/>
    </xf>
    <xf numFmtId="2" fontId="47" fillId="0" borderId="0" xfId="0" applyNumberFormat="1" applyFont="1" applyFill="1" applyBorder="1" applyAlignment="1">
      <alignment horizontal="center" vertical="center"/>
    </xf>
    <xf numFmtId="2" fontId="0" fillId="0" borderId="0" xfId="0" applyNumberFormat="1" applyFill="1" applyBorder="1" applyAlignment="1">
      <alignment horizontal="center" vertical="center"/>
    </xf>
    <xf numFmtId="0" fontId="55" fillId="0" borderId="0" xfId="0" applyFont="1" applyFill="1" applyBorder="1" applyAlignment="1">
      <alignment vertical="center" wrapText="1"/>
    </xf>
    <xf numFmtId="0" fontId="32" fillId="0" borderId="1" xfId="0" applyFont="1" applyBorder="1" applyAlignment="1">
      <alignment horizontal="right" vertical="center"/>
    </xf>
    <xf numFmtId="0" fontId="32" fillId="2" borderId="1" xfId="0" applyFont="1" applyFill="1" applyBorder="1" applyAlignment="1">
      <alignment horizontal="right" vertical="center"/>
    </xf>
    <xf numFmtId="0" fontId="47" fillId="0" borderId="0" xfId="0" applyFont="1" applyAlignment="1">
      <alignment vertical="center"/>
    </xf>
    <xf numFmtId="0" fontId="47" fillId="0" borderId="14" xfId="0" applyFont="1" applyBorder="1" applyAlignment="1">
      <alignment horizontal="center" vertical="center"/>
    </xf>
    <xf numFmtId="0" fontId="47" fillId="0" borderId="2" xfId="0" applyFont="1" applyBorder="1" applyAlignment="1">
      <alignment horizontal="center" vertical="center"/>
    </xf>
    <xf numFmtId="0" fontId="47" fillId="2" borderId="14" xfId="0" applyFont="1" applyFill="1" applyBorder="1" applyAlignment="1">
      <alignment horizontal="center" vertical="center"/>
    </xf>
    <xf numFmtId="0" fontId="47" fillId="2" borderId="2" xfId="0" applyFont="1" applyFill="1" applyBorder="1" applyAlignment="1">
      <alignment horizontal="center" vertical="center"/>
    </xf>
    <xf numFmtId="2" fontId="41" fillId="0" borderId="1" xfId="0" applyNumberFormat="1" applyFont="1" applyFill="1" applyBorder="1" applyAlignment="1">
      <alignment horizontal="center" vertical="center"/>
    </xf>
    <xf numFmtId="0" fontId="31" fillId="0" borderId="11" xfId="0" applyFont="1" applyFill="1" applyBorder="1" applyAlignment="1">
      <alignment horizontal="center" vertical="center" wrapText="1"/>
    </xf>
    <xf numFmtId="0" fontId="33" fillId="0" borderId="0" xfId="0" applyFont="1" applyFill="1" applyBorder="1"/>
    <xf numFmtId="0" fontId="41" fillId="2" borderId="12" xfId="0" applyFont="1" applyFill="1" applyBorder="1" applyAlignment="1">
      <alignment horizontal="center" vertical="center" wrapText="1"/>
    </xf>
    <xf numFmtId="0" fontId="41" fillId="2" borderId="12" xfId="0" applyFont="1" applyFill="1" applyBorder="1" applyAlignment="1">
      <alignment horizontal="center" vertical="center"/>
    </xf>
    <xf numFmtId="0" fontId="55" fillId="2" borderId="1" xfId="0" applyFont="1" applyFill="1" applyBorder="1" applyAlignment="1">
      <alignment horizontal="center" vertical="center"/>
    </xf>
    <xf numFmtId="14" fontId="56" fillId="0" borderId="0" xfId="0" applyNumberFormat="1" applyFont="1" applyAlignment="1">
      <alignment horizontal="center" vertical="center"/>
    </xf>
    <xf numFmtId="166" fontId="31" fillId="0"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2" fontId="32" fillId="3" borderId="1" xfId="0" applyNumberFormat="1" applyFont="1" applyFill="1" applyBorder="1" applyAlignment="1">
      <alignment horizontal="center" vertical="center"/>
    </xf>
    <xf numFmtId="2" fontId="43" fillId="2" borderId="1" xfId="0" applyNumberFormat="1" applyFont="1" applyFill="1" applyBorder="1" applyAlignment="1">
      <alignment horizontal="center" vertical="center"/>
    </xf>
    <xf numFmtId="2" fontId="46" fillId="0" borderId="1" xfId="0" applyNumberFormat="1" applyFont="1" applyFill="1" applyBorder="1" applyAlignment="1">
      <alignment horizontal="center" vertical="center"/>
    </xf>
    <xf numFmtId="0" fontId="33" fillId="0" borderId="0" xfId="0" applyFont="1" applyAlignment="1">
      <alignment horizontal="center" vertical="center"/>
    </xf>
    <xf numFmtId="9" fontId="28" fillId="2" borderId="0" xfId="0" applyNumberFormat="1" applyFont="1" applyFill="1" applyAlignment="1">
      <alignment horizontal="center" vertical="center"/>
    </xf>
    <xf numFmtId="0" fontId="33" fillId="0" borderId="13" xfId="0" applyFont="1" applyBorder="1" applyAlignment="1">
      <alignment wrapText="1"/>
    </xf>
    <xf numFmtId="0" fontId="31" fillId="0" borderId="1" xfId="0" applyFont="1" applyBorder="1" applyAlignment="1">
      <alignment horizontal="left" vertical="center"/>
    </xf>
    <xf numFmtId="0" fontId="32" fillId="2" borderId="9" xfId="0" applyFont="1" applyFill="1" applyBorder="1" applyAlignment="1">
      <alignment horizontal="center" vertical="center"/>
    </xf>
    <xf numFmtId="0" fontId="31" fillId="0" borderId="1" xfId="0" applyFont="1" applyBorder="1" applyAlignment="1">
      <alignment horizontal="left" vertical="center" wrapText="1"/>
    </xf>
    <xf numFmtId="0" fontId="31" fillId="0" borderId="1" xfId="0" applyFont="1" applyFill="1" applyBorder="1" applyAlignment="1">
      <alignment horizontal="left" vertical="center"/>
    </xf>
    <xf numFmtId="1" fontId="31" fillId="0" borderId="1" xfId="0" applyNumberFormat="1" applyFont="1" applyFill="1" applyBorder="1" applyAlignment="1">
      <alignment horizontal="center" vertical="center"/>
    </xf>
    <xf numFmtId="1" fontId="32" fillId="0" borderId="1" xfId="0" applyNumberFormat="1" applyFont="1" applyFill="1" applyBorder="1" applyAlignment="1">
      <alignment horizontal="center" vertical="center"/>
    </xf>
    <xf numFmtId="1" fontId="43" fillId="0" borderId="1" xfId="0" applyNumberFormat="1" applyFont="1" applyBorder="1" applyAlignment="1">
      <alignment horizontal="center" vertical="center"/>
    </xf>
    <xf numFmtId="1" fontId="43" fillId="2" borderId="1"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 fontId="0" fillId="4" borderId="2" xfId="0" applyNumberFormat="1" applyFill="1" applyBorder="1" applyAlignment="1">
      <alignment horizontal="right" vertical="top"/>
    </xf>
    <xf numFmtId="0" fontId="72" fillId="4" borderId="1" xfId="0" applyFont="1" applyFill="1" applyBorder="1" applyAlignment="1">
      <alignment vertical="center" wrapText="1"/>
    </xf>
    <xf numFmtId="2" fontId="0" fillId="0" borderId="1" xfId="0" applyNumberFormat="1" applyBorder="1" applyAlignment="1">
      <alignment horizontal="right" vertical="top"/>
    </xf>
    <xf numFmtId="0" fontId="73" fillId="0" borderId="31" xfId="0" applyFont="1" applyBorder="1" applyAlignment="1">
      <alignment horizontal="right" vertical="center" wrapText="1"/>
    </xf>
    <xf numFmtId="0" fontId="73" fillId="0" borderId="31" xfId="0" applyFont="1" applyBorder="1" applyAlignment="1">
      <alignment vertical="center" wrapText="1"/>
    </xf>
    <xf numFmtId="0" fontId="73" fillId="0" borderId="32" xfId="0" applyFont="1" applyBorder="1" applyAlignment="1">
      <alignment horizontal="right" vertical="center" wrapText="1"/>
    </xf>
    <xf numFmtId="0" fontId="73" fillId="0" borderId="32" xfId="0" applyFont="1" applyBorder="1" applyAlignment="1">
      <alignment vertical="center" wrapText="1"/>
    </xf>
    <xf numFmtId="1" fontId="72" fillId="4" borderId="2" xfId="0" applyNumberFormat="1" applyFont="1" applyFill="1" applyBorder="1" applyAlignment="1">
      <alignment horizontal="right" vertical="top"/>
    </xf>
    <xf numFmtId="0" fontId="74" fillId="4" borderId="0" xfId="0" applyFont="1" applyFill="1" applyAlignment="1"/>
    <xf numFmtId="0" fontId="73" fillId="0" borderId="1" xfId="0" applyFont="1" applyBorder="1" applyAlignment="1">
      <alignment vertical="center" wrapText="1"/>
    </xf>
    <xf numFmtId="0" fontId="75" fillId="0" borderId="31" xfId="0" applyFont="1" applyBorder="1" applyAlignment="1">
      <alignment vertical="center" wrapText="1"/>
    </xf>
    <xf numFmtId="0" fontId="75" fillId="0" borderId="31" xfId="0" applyFont="1" applyBorder="1" applyAlignment="1">
      <alignment horizontal="right" vertical="center" wrapText="1"/>
    </xf>
    <xf numFmtId="0" fontId="75" fillId="0" borderId="32" xfId="0" applyFont="1" applyBorder="1" applyAlignment="1">
      <alignment horizontal="right" vertical="center" wrapText="1"/>
    </xf>
    <xf numFmtId="0" fontId="76" fillId="5" borderId="0" xfId="0" applyFont="1" applyFill="1" applyAlignment="1">
      <alignment horizontal="center"/>
    </xf>
    <xf numFmtId="2" fontId="0" fillId="4" borderId="1" xfId="0" applyNumberFormat="1" applyFill="1" applyBorder="1" applyAlignment="1">
      <alignment horizontal="right" vertical="top"/>
    </xf>
    <xf numFmtId="1" fontId="0" fillId="0" borderId="2" xfId="0" applyNumberFormat="1" applyBorder="1" applyAlignment="1">
      <alignment horizontal="right" vertical="top"/>
    </xf>
    <xf numFmtId="0" fontId="0" fillId="0" borderId="1" xfId="0" applyBorder="1" applyAlignment="1">
      <alignment vertical="center" wrapText="1"/>
    </xf>
    <xf numFmtId="2" fontId="77" fillId="0" borderId="1" xfId="0" applyNumberFormat="1" applyFont="1" applyBorder="1" applyAlignment="1">
      <alignment horizontal="center" vertical="center" wrapText="1"/>
    </xf>
    <xf numFmtId="0" fontId="78" fillId="5" borderId="0" xfId="0" applyFont="1" applyFill="1" applyAlignment="1">
      <alignment horizontal="center"/>
    </xf>
    <xf numFmtId="0" fontId="0" fillId="2" borderId="0" xfId="0" applyFill="1" applyAlignment="1">
      <alignment horizontal="right" vertical="center"/>
    </xf>
    <xf numFmtId="0" fontId="18" fillId="0" borderId="25" xfId="0" applyFont="1" applyFill="1" applyBorder="1" applyAlignment="1">
      <alignment horizontal="left" vertical="center"/>
    </xf>
    <xf numFmtId="0" fontId="82" fillId="0" borderId="33" xfId="0" applyFont="1" applyFill="1" applyBorder="1" applyAlignment="1">
      <alignment vertical="center" wrapText="1"/>
    </xf>
    <xf numFmtId="0" fontId="18" fillId="0" borderId="24" xfId="0" applyFont="1" applyBorder="1" applyAlignment="1">
      <alignment horizontal="center" vertical="center"/>
    </xf>
    <xf numFmtId="2" fontId="18" fillId="0" borderId="31" xfId="0" applyNumberFormat="1" applyFont="1" applyFill="1" applyBorder="1" applyAlignment="1">
      <alignment horizontal="center" vertical="center" wrapText="1"/>
    </xf>
    <xf numFmtId="0" fontId="18" fillId="0" borderId="25" xfId="0" applyFont="1" applyFill="1" applyBorder="1" applyAlignment="1">
      <alignment horizontal="left" vertical="center" wrapText="1"/>
    </xf>
    <xf numFmtId="0" fontId="82" fillId="0" borderId="33" xfId="0" applyFont="1" applyBorder="1" applyAlignment="1">
      <alignment vertical="center" wrapText="1"/>
    </xf>
    <xf numFmtId="0" fontId="83" fillId="6" borderId="0" xfId="0" applyFont="1" applyFill="1" applyAlignment="1">
      <alignment horizontal="left" vertical="center"/>
    </xf>
    <xf numFmtId="0" fontId="82" fillId="0" borderId="0" xfId="0" applyFont="1" applyAlignment="1">
      <alignment horizontal="left" vertical="center"/>
    </xf>
    <xf numFmtId="0" fontId="84" fillId="0" borderId="0" xfId="0" applyFont="1" applyAlignment="1">
      <alignment horizontal="left" vertical="center"/>
    </xf>
    <xf numFmtId="0" fontId="84" fillId="0" borderId="0" xfId="0" applyFont="1" applyAlignment="1">
      <alignment vertical="center" wrapText="1"/>
    </xf>
    <xf numFmtId="0" fontId="82" fillId="0" borderId="0" xfId="0" applyFont="1" applyAlignment="1"/>
    <xf numFmtId="0" fontId="85" fillId="0" borderId="0" xfId="0" applyFont="1" applyAlignment="1">
      <alignment vertical="top"/>
    </xf>
    <xf numFmtId="0" fontId="85" fillId="0" borderId="0" xfId="0" applyFont="1" applyAlignment="1">
      <alignment horizontal="left" vertical="center"/>
    </xf>
    <xf numFmtId="0" fontId="85" fillId="0" borderId="0" xfId="0" applyFont="1" applyAlignment="1"/>
    <xf numFmtId="0" fontId="82" fillId="0" borderId="0" xfId="0" applyFont="1" applyAlignment="1">
      <alignment horizontal="left" vertical="top"/>
    </xf>
    <xf numFmtId="0" fontId="86" fillId="0" borderId="0" xfId="0" applyFont="1" applyAlignment="1">
      <alignment horizontal="left" vertical="center"/>
    </xf>
    <xf numFmtId="0" fontId="87" fillId="0" borderId="0" xfId="0" applyFont="1" applyFill="1" applyBorder="1" applyAlignment="1">
      <alignment horizontal="center" vertical="center"/>
    </xf>
    <xf numFmtId="0" fontId="85" fillId="0" borderId="0" xfId="0" applyFont="1" applyFill="1" applyBorder="1" applyAlignment="1">
      <alignment horizontal="center" vertical="center"/>
    </xf>
    <xf numFmtId="0" fontId="82" fillId="0" borderId="0" xfId="0" applyFont="1" applyAlignment="1">
      <alignment horizontal="left"/>
    </xf>
    <xf numFmtId="0" fontId="0" fillId="5" borderId="0" xfId="0" applyFill="1"/>
    <xf numFmtId="0" fontId="18" fillId="0" borderId="1" xfId="10" applyFont="1" applyBorder="1" applyAlignment="1">
      <alignment vertical="center"/>
    </xf>
    <xf numFmtId="0" fontId="82" fillId="0" borderId="2" xfId="10" applyFont="1" applyBorder="1" applyAlignment="1">
      <alignment vertical="center"/>
    </xf>
    <xf numFmtId="0" fontId="82" fillId="0" borderId="1" xfId="10" applyFont="1" applyBorder="1" applyAlignment="1">
      <alignment vertical="center" wrapText="1"/>
    </xf>
    <xf numFmtId="0" fontId="21" fillId="0" borderId="1" xfId="10" applyFont="1" applyBorder="1" applyAlignment="1">
      <alignment vertical="center" wrapText="1"/>
    </xf>
    <xf numFmtId="0" fontId="18" fillId="0" borderId="2" xfId="10" applyFont="1" applyBorder="1" applyAlignment="1">
      <alignment vertical="center" wrapText="1"/>
    </xf>
    <xf numFmtId="0" fontId="89" fillId="0" borderId="1" xfId="10" applyFont="1" applyBorder="1" applyAlignment="1">
      <alignment vertical="center" wrapText="1"/>
    </xf>
    <xf numFmtId="49" fontId="82" fillId="0" borderId="1" xfId="10" applyNumberFormat="1" applyFont="1" applyBorder="1" applyAlignment="1">
      <alignment vertical="center" wrapText="1"/>
    </xf>
    <xf numFmtId="0" fontId="90" fillId="3" borderId="1" xfId="2" applyFont="1" applyFill="1" applyBorder="1" applyAlignment="1">
      <alignment vertical="center"/>
    </xf>
    <xf numFmtId="1" fontId="0" fillId="0" borderId="2" xfId="0" applyNumberFormat="1" applyBorder="1" applyAlignment="1">
      <alignment vertical="center"/>
    </xf>
    <xf numFmtId="0" fontId="88" fillId="4" borderId="1" xfId="0" applyFont="1" applyFill="1" applyBorder="1" applyAlignment="1">
      <alignment vertical="center" wrapText="1"/>
    </xf>
    <xf numFmtId="2" fontId="0" fillId="0" borderId="1" xfId="0" applyNumberFormat="1" applyBorder="1" applyAlignment="1">
      <alignment vertical="center"/>
    </xf>
    <xf numFmtId="1" fontId="0" fillId="0" borderId="2" xfId="0" applyNumberFormat="1" applyFont="1" applyBorder="1" applyAlignment="1">
      <alignment vertical="center"/>
    </xf>
    <xf numFmtId="0" fontId="18" fillId="0" borderId="1" xfId="10" applyFont="1" applyBorder="1" applyAlignment="1">
      <alignment vertical="center" wrapText="1"/>
    </xf>
    <xf numFmtId="2" fontId="18" fillId="3" borderId="1" xfId="10" applyNumberFormat="1" applyFont="1" applyFill="1" applyBorder="1" applyAlignment="1">
      <alignment vertical="center"/>
    </xf>
    <xf numFmtId="0" fontId="18" fillId="3" borderId="1" xfId="10" applyFont="1" applyFill="1" applyBorder="1" applyAlignment="1">
      <alignment vertical="center"/>
    </xf>
    <xf numFmtId="0" fontId="88" fillId="4" borderId="1" xfId="0" applyFont="1" applyFill="1" applyBorder="1" applyAlignment="1">
      <alignment vertical="center"/>
    </xf>
    <xf numFmtId="0" fontId="18" fillId="0" borderId="2" xfId="10" applyFont="1" applyBorder="1" applyAlignment="1">
      <alignment vertical="center"/>
    </xf>
    <xf numFmtId="0" fontId="89" fillId="0" borderId="1" xfId="10" applyFont="1" applyBorder="1" applyAlignment="1">
      <alignment vertical="center"/>
    </xf>
    <xf numFmtId="2" fontId="89" fillId="3" borderId="1" xfId="10" applyNumberFormat="1" applyFont="1" applyFill="1" applyBorder="1" applyAlignment="1">
      <alignment vertical="center"/>
    </xf>
    <xf numFmtId="0" fontId="18" fillId="0" borderId="1" xfId="0" applyFont="1" applyFill="1" applyBorder="1" applyAlignment="1">
      <alignment vertical="center" wrapText="1"/>
    </xf>
    <xf numFmtId="2" fontId="89" fillId="0" borderId="1" xfId="0" applyNumberFormat="1" applyFont="1" applyBorder="1" applyAlignment="1">
      <alignment vertical="center"/>
    </xf>
    <xf numFmtId="2" fontId="21" fillId="4" borderId="1" xfId="0" applyNumberFormat="1" applyFont="1" applyFill="1" applyBorder="1" applyAlignment="1">
      <alignment vertical="center"/>
    </xf>
    <xf numFmtId="0" fontId="2" fillId="0" borderId="1" xfId="10" applyFont="1" applyBorder="1" applyAlignment="1">
      <alignment vertical="center" wrapText="1"/>
    </xf>
    <xf numFmtId="2" fontId="21" fillId="3" borderId="1" xfId="10" applyNumberFormat="1" applyFont="1" applyFill="1" applyBorder="1" applyAlignment="1">
      <alignment vertical="center"/>
    </xf>
    <xf numFmtId="0" fontId="91" fillId="4" borderId="1" xfId="0" applyFont="1" applyFill="1" applyBorder="1" applyAlignment="1">
      <alignment vertical="center" wrapText="1"/>
    </xf>
    <xf numFmtId="0" fontId="92" fillId="0" borderId="1" xfId="1" applyFont="1" applyFill="1" applyBorder="1" applyAlignment="1">
      <alignment vertical="center"/>
    </xf>
    <xf numFmtId="0" fontId="86" fillId="0" borderId="1" xfId="0" applyFont="1" applyFill="1" applyBorder="1" applyAlignment="1">
      <alignment vertical="center" wrapText="1"/>
    </xf>
    <xf numFmtId="0" fontId="86" fillId="0" borderId="12" xfId="0" applyFont="1" applyFill="1" applyBorder="1" applyAlignment="1">
      <alignment vertical="center"/>
    </xf>
    <xf numFmtId="0" fontId="86" fillId="0" borderId="12" xfId="0" applyFont="1" applyFill="1" applyBorder="1" applyAlignment="1">
      <alignment vertical="center" wrapText="1"/>
    </xf>
    <xf numFmtId="2" fontId="94" fillId="0" borderId="12" xfId="0" applyNumberFormat="1" applyFont="1" applyFill="1" applyBorder="1" applyAlignment="1">
      <alignment vertical="center" wrapText="1"/>
    </xf>
    <xf numFmtId="0" fontId="86" fillId="0" borderId="11" xfId="0" applyFont="1" applyFill="1" applyBorder="1" applyAlignment="1">
      <alignment vertical="center"/>
    </xf>
    <xf numFmtId="0" fontId="86" fillId="0" borderId="11" xfId="0" applyFont="1" applyFill="1" applyBorder="1" applyAlignment="1">
      <alignment vertical="center" wrapText="1"/>
    </xf>
    <xf numFmtId="0" fontId="86" fillId="0" borderId="1" xfId="0" applyFont="1" applyFill="1" applyBorder="1" applyAlignment="1">
      <alignment vertical="center"/>
    </xf>
    <xf numFmtId="0" fontId="0" fillId="4" borderId="1" xfId="0" applyFont="1" applyFill="1" applyBorder="1" applyAlignment="1">
      <alignment vertical="center"/>
    </xf>
    <xf numFmtId="4" fontId="82" fillId="0" borderId="34" xfId="0" applyNumberFormat="1" applyFont="1" applyBorder="1" applyAlignment="1">
      <alignment vertical="center"/>
    </xf>
    <xf numFmtId="4" fontId="82" fillId="0" borderId="35" xfId="0" applyNumberFormat="1" applyFont="1" applyBorder="1" applyAlignment="1">
      <alignment vertical="center"/>
    </xf>
    <xf numFmtId="2" fontId="0" fillId="4" borderId="1" xfId="0" applyNumberFormat="1" applyFill="1" applyBorder="1" applyAlignment="1">
      <alignment vertical="center"/>
    </xf>
    <xf numFmtId="0" fontId="0" fillId="5" borderId="0" xfId="0" applyFill="1" applyAlignment="1">
      <alignment vertical="center"/>
    </xf>
    <xf numFmtId="1" fontId="0" fillId="0" borderId="6" xfId="0" applyNumberFormat="1" applyBorder="1" applyAlignment="1">
      <alignment vertical="center"/>
    </xf>
    <xf numFmtId="0" fontId="88" fillId="4" borderId="12" xfId="0" applyFont="1" applyFill="1" applyBorder="1" applyAlignment="1">
      <alignment vertical="center" wrapText="1"/>
    </xf>
    <xf numFmtId="2" fontId="19" fillId="0" borderId="12" xfId="0" applyNumberFormat="1" applyFont="1" applyBorder="1" applyAlignment="1">
      <alignment vertical="center"/>
    </xf>
    <xf numFmtId="2" fontId="0" fillId="0" borderId="12" xfId="0" applyNumberFormat="1" applyBorder="1" applyAlignment="1">
      <alignment vertical="center"/>
    </xf>
    <xf numFmtId="0" fontId="92" fillId="0" borderId="11" xfId="1" applyFont="1" applyFill="1" applyBorder="1" applyAlignment="1">
      <alignment vertical="center"/>
    </xf>
    <xf numFmtId="0" fontId="18" fillId="0" borderId="11" xfId="10" applyFont="1" applyBorder="1" applyAlignment="1">
      <alignment vertical="center" wrapText="1"/>
    </xf>
    <xf numFmtId="0" fontId="89" fillId="0" borderId="11" xfId="10" applyFont="1" applyBorder="1" applyAlignment="1">
      <alignment vertical="center"/>
    </xf>
    <xf numFmtId="2" fontId="89" fillId="3" borderId="11" xfId="10" applyNumberFormat="1" applyFont="1" applyFill="1" applyBorder="1" applyAlignment="1">
      <alignment vertical="center"/>
    </xf>
    <xf numFmtId="0" fontId="103" fillId="0" borderId="0" xfId="0" applyFont="1"/>
    <xf numFmtId="0" fontId="103" fillId="0" borderId="0" xfId="0" applyFont="1" applyBorder="1"/>
    <xf numFmtId="0" fontId="105" fillId="0" borderId="0" xfId="0" applyFont="1" applyFill="1" applyBorder="1" applyAlignment="1"/>
    <xf numFmtId="0" fontId="106" fillId="0" borderId="0" xfId="0" applyFont="1" applyFill="1" applyBorder="1" applyAlignment="1"/>
    <xf numFmtId="0" fontId="103" fillId="0" borderId="0" xfId="0" applyFont="1" applyFill="1" applyBorder="1"/>
    <xf numFmtId="0" fontId="100" fillId="0" borderId="24" xfId="0" applyFont="1" applyFill="1" applyBorder="1" applyAlignment="1">
      <alignment horizontal="center"/>
    </xf>
    <xf numFmtId="0" fontId="100" fillId="0" borderId="25" xfId="0" applyFont="1" applyFill="1" applyBorder="1" applyAlignment="1">
      <alignment horizontal="center"/>
    </xf>
    <xf numFmtId="0" fontId="100" fillId="0" borderId="26" xfId="0" applyFont="1" applyFill="1" applyBorder="1" applyAlignment="1">
      <alignment horizontal="center"/>
    </xf>
    <xf numFmtId="0" fontId="108" fillId="0" borderId="0" xfId="0" applyFont="1" applyFill="1" applyBorder="1" applyAlignment="1"/>
    <xf numFmtId="0" fontId="109" fillId="7" borderId="37" xfId="0" applyFont="1" applyFill="1" applyBorder="1" applyAlignment="1">
      <alignment horizontal="center" vertical="center"/>
    </xf>
    <xf numFmtId="0" fontId="109" fillId="7" borderId="38" xfId="0" applyFont="1" applyFill="1" applyBorder="1" applyAlignment="1">
      <alignment horizontal="center" vertical="center" wrapText="1"/>
    </xf>
    <xf numFmtId="0" fontId="109" fillId="7" borderId="39" xfId="0" applyFont="1" applyFill="1" applyBorder="1" applyAlignment="1">
      <alignment horizontal="center" vertical="center"/>
    </xf>
    <xf numFmtId="2" fontId="109" fillId="7" borderId="40" xfId="0" applyNumberFormat="1" applyFont="1" applyFill="1" applyBorder="1" applyAlignment="1">
      <alignment horizontal="center" vertical="center" wrapText="1"/>
    </xf>
    <xf numFmtId="0" fontId="111" fillId="0" borderId="41" xfId="0" applyFont="1" applyBorder="1" applyAlignment="1">
      <alignment horizontal="center" wrapText="1"/>
    </xf>
    <xf numFmtId="0" fontId="112" fillId="0" borderId="39" xfId="0" applyFont="1" applyBorder="1" applyAlignment="1">
      <alignment horizontal="center" vertical="center" wrapText="1"/>
    </xf>
    <xf numFmtId="0" fontId="109" fillId="0" borderId="42" xfId="0" applyFont="1" applyBorder="1" applyAlignment="1">
      <alignment horizontal="center" vertical="center" wrapText="1"/>
    </xf>
    <xf numFmtId="2" fontId="113" fillId="0" borderId="43" xfId="0" applyNumberFormat="1" applyFont="1" applyBorder="1" applyAlignment="1">
      <alignment horizontal="center" vertical="center" wrapText="1"/>
    </xf>
    <xf numFmtId="2" fontId="114" fillId="0" borderId="41" xfId="0" applyNumberFormat="1" applyFont="1" applyBorder="1" applyAlignment="1">
      <alignment horizontal="center" vertical="center" wrapText="1"/>
    </xf>
    <xf numFmtId="0" fontId="111" fillId="0" borderId="39" xfId="0" applyFont="1" applyBorder="1" applyAlignment="1">
      <alignment horizontal="center" wrapText="1"/>
    </xf>
    <xf numFmtId="0" fontId="0" fillId="0" borderId="44" xfId="0" applyBorder="1"/>
    <xf numFmtId="2" fontId="114" fillId="0" borderId="41" xfId="0" applyNumberFormat="1" applyFont="1" applyFill="1" applyBorder="1" applyAlignment="1">
      <alignment horizontal="center" vertical="center" wrapText="1"/>
    </xf>
    <xf numFmtId="0" fontId="0" fillId="0" borderId="45" xfId="0" applyBorder="1"/>
    <xf numFmtId="0" fontId="0" fillId="0" borderId="41" xfId="0" applyBorder="1"/>
    <xf numFmtId="0" fontId="8" fillId="0" borderId="31" xfId="0" applyFont="1" applyFill="1" applyBorder="1" applyAlignment="1"/>
    <xf numFmtId="0" fontId="8" fillId="0" borderId="32" xfId="0" applyFont="1" applyFill="1" applyBorder="1" applyAlignment="1"/>
    <xf numFmtId="0" fontId="112" fillId="0" borderId="46" xfId="0" applyFont="1" applyBorder="1" applyAlignment="1">
      <alignment horizontal="center" vertical="center" wrapText="1"/>
    </xf>
    <xf numFmtId="0" fontId="8" fillId="0" borderId="47" xfId="0" applyFont="1" applyFill="1" applyBorder="1" applyAlignment="1"/>
    <xf numFmtId="0" fontId="112" fillId="0" borderId="48" xfId="0" applyFont="1" applyBorder="1" applyAlignment="1">
      <alignment horizontal="center" vertical="center" wrapText="1"/>
    </xf>
    <xf numFmtId="0" fontId="109" fillId="0" borderId="41" xfId="0" applyFont="1" applyBorder="1" applyAlignment="1">
      <alignment horizontal="center" vertical="center" wrapText="1"/>
    </xf>
    <xf numFmtId="2" fontId="114" fillId="0" borderId="41" xfId="0" applyNumberFormat="1" applyFont="1" applyFill="1" applyBorder="1" applyAlignment="1">
      <alignment vertical="center" wrapText="1"/>
    </xf>
    <xf numFmtId="0" fontId="109" fillId="0" borderId="31" xfId="0" applyFont="1" applyBorder="1" applyAlignment="1">
      <alignment horizontal="center" vertical="center" wrapText="1"/>
    </xf>
    <xf numFmtId="0" fontId="0" fillId="0" borderId="31" xfId="0" applyBorder="1" applyAlignment="1">
      <alignment horizontal="center"/>
    </xf>
    <xf numFmtId="0" fontId="112" fillId="0" borderId="49" xfId="0" applyFont="1" applyBorder="1" applyAlignment="1">
      <alignment horizontal="center" vertical="center" wrapText="1"/>
    </xf>
    <xf numFmtId="2" fontId="113" fillId="0" borderId="31" xfId="0" applyNumberFormat="1" applyFont="1" applyBorder="1" applyAlignment="1">
      <alignment horizontal="center" vertical="center" wrapText="1"/>
    </xf>
    <xf numFmtId="0" fontId="103" fillId="0" borderId="0" xfId="0" applyFont="1" applyBorder="1" applyAlignment="1">
      <alignment horizontal="center"/>
    </xf>
    <xf numFmtId="2" fontId="114" fillId="0" borderId="0" xfId="0" applyNumberFormat="1" applyFont="1" applyFill="1" applyBorder="1" applyAlignment="1">
      <alignment vertical="center" wrapText="1"/>
    </xf>
    <xf numFmtId="0" fontId="119" fillId="0" borderId="31" xfId="0" applyFont="1" applyBorder="1"/>
    <xf numFmtId="0" fontId="109" fillId="0" borderId="0" xfId="0" applyFont="1" applyBorder="1"/>
    <xf numFmtId="0" fontId="120" fillId="0" borderId="0" xfId="0" applyFont="1" applyAlignment="1">
      <alignment horizontal="left"/>
    </xf>
    <xf numFmtId="0" fontId="121" fillId="0" borderId="0" xfId="0" applyFont="1"/>
    <xf numFmtId="0" fontId="104" fillId="0" borderId="0" xfId="0" applyFont="1" applyFill="1" applyBorder="1" applyAlignment="1"/>
    <xf numFmtId="0" fontId="104" fillId="0" borderId="28" xfId="0" applyFont="1" applyFill="1" applyBorder="1" applyAlignment="1"/>
    <xf numFmtId="0" fontId="102" fillId="0" borderId="0" xfId="0" applyFont="1" applyBorder="1" applyAlignment="1">
      <alignment horizontal="center" vertical="center"/>
    </xf>
    <xf numFmtId="0" fontId="102" fillId="0" borderId="50" xfId="0" applyFont="1" applyBorder="1" applyAlignment="1">
      <alignment horizontal="center" vertical="center"/>
    </xf>
    <xf numFmtId="0" fontId="100" fillId="0" borderId="0" xfId="0" applyFont="1" applyFill="1" applyBorder="1" applyAlignment="1">
      <alignment horizontal="center"/>
    </xf>
    <xf numFmtId="0" fontId="122" fillId="0" borderId="0" xfId="8" applyFont="1" applyBorder="1" applyAlignment="1"/>
    <xf numFmtId="0" fontId="100" fillId="0" borderId="46" xfId="0" applyFont="1" applyFill="1" applyBorder="1" applyAlignment="1">
      <alignment horizontal="center"/>
    </xf>
    <xf numFmtId="0" fontId="102" fillId="0" borderId="51" xfId="0" applyFont="1" applyBorder="1"/>
    <xf numFmtId="0" fontId="123" fillId="0" borderId="0" xfId="8" applyFont="1" applyBorder="1" applyAlignment="1"/>
    <xf numFmtId="0" fontId="105" fillId="8" borderId="52" xfId="0" applyFont="1" applyFill="1" applyBorder="1" applyAlignment="1">
      <alignment horizontal="center" vertical="center" wrapText="1"/>
    </xf>
    <xf numFmtId="0" fontId="105" fillId="8" borderId="53" xfId="0" applyFont="1" applyFill="1" applyBorder="1" applyAlignment="1">
      <alignment horizontal="center" vertical="center" wrapText="1"/>
    </xf>
    <xf numFmtId="0" fontId="105" fillId="8" borderId="54" xfId="0" applyFont="1" applyFill="1" applyBorder="1" applyAlignment="1">
      <alignment horizontal="center" vertical="center" wrapText="1"/>
    </xf>
    <xf numFmtId="0" fontId="92" fillId="0" borderId="55" xfId="0" applyFont="1" applyFill="1" applyBorder="1" applyAlignment="1">
      <alignment horizontal="center" vertical="center" wrapText="1"/>
    </xf>
    <xf numFmtId="2" fontId="100" fillId="9" borderId="56" xfId="0" applyNumberFormat="1" applyFont="1" applyFill="1" applyBorder="1" applyAlignment="1">
      <alignment horizontal="center" vertical="center" wrapText="1"/>
    </xf>
    <xf numFmtId="2" fontId="100" fillId="0" borderId="57" xfId="0" applyNumberFormat="1" applyFont="1" applyBorder="1" applyAlignment="1">
      <alignment horizontal="center" vertical="center" wrapText="1"/>
    </xf>
    <xf numFmtId="0" fontId="124" fillId="0" borderId="58" xfId="8" applyFont="1" applyFill="1" applyBorder="1" applyAlignment="1">
      <alignment horizontal="center" vertical="top" wrapText="1"/>
    </xf>
    <xf numFmtId="2" fontId="100" fillId="9" borderId="59" xfId="0" applyNumberFormat="1" applyFont="1" applyFill="1" applyBorder="1" applyAlignment="1">
      <alignment horizontal="center" vertical="center" wrapText="1"/>
    </xf>
    <xf numFmtId="2" fontId="100" fillId="0" borderId="41" xfId="0" applyNumberFormat="1" applyFont="1" applyFill="1" applyBorder="1" applyAlignment="1">
      <alignment vertical="center" wrapText="1"/>
    </xf>
    <xf numFmtId="2" fontId="126" fillId="9" borderId="60" xfId="0" applyNumberFormat="1" applyFont="1" applyFill="1" applyBorder="1" applyAlignment="1">
      <alignment horizontal="center"/>
    </xf>
    <xf numFmtId="2" fontId="100" fillId="0" borderId="57" xfId="0" applyNumberFormat="1" applyFont="1" applyFill="1" applyBorder="1" applyAlignment="1">
      <alignment horizontal="center" vertical="center" wrapText="1"/>
    </xf>
    <xf numFmtId="2" fontId="88" fillId="9" borderId="61" xfId="0" applyNumberFormat="1" applyFont="1" applyFill="1" applyBorder="1" applyAlignment="1">
      <alignment horizontal="center"/>
    </xf>
    <xf numFmtId="0" fontId="92" fillId="0" borderId="62" xfId="0" applyFont="1" applyFill="1" applyBorder="1" applyAlignment="1">
      <alignment horizontal="center" vertical="center" wrapText="1"/>
    </xf>
    <xf numFmtId="0" fontId="124" fillId="0" borderId="36" xfId="8" applyFont="1" applyFill="1" applyBorder="1" applyAlignment="1">
      <alignment horizontal="center" vertical="top" wrapText="1"/>
    </xf>
    <xf numFmtId="2" fontId="100" fillId="9" borderId="63" xfId="0" applyNumberFormat="1" applyFont="1" applyFill="1" applyBorder="1" applyAlignment="1">
      <alignment horizontal="center" vertical="center" wrapText="1"/>
    </xf>
    <xf numFmtId="2" fontId="100" fillId="0" borderId="64" xfId="0" applyNumberFormat="1" applyFont="1" applyBorder="1" applyAlignment="1">
      <alignment horizontal="center" vertical="center" wrapText="1"/>
    </xf>
    <xf numFmtId="2" fontId="100" fillId="9" borderId="65" xfId="0" applyNumberFormat="1" applyFont="1" applyFill="1" applyBorder="1" applyAlignment="1">
      <alignment horizontal="center" vertical="center" wrapText="1"/>
    </xf>
    <xf numFmtId="2" fontId="100" fillId="0" borderId="66" xfId="0" applyNumberFormat="1" applyFont="1" applyFill="1" applyBorder="1" applyAlignment="1">
      <alignment horizontal="center" vertical="center" wrapText="1"/>
    </xf>
    <xf numFmtId="2" fontId="100" fillId="9" borderId="60" xfId="0" applyNumberFormat="1" applyFont="1" applyFill="1" applyBorder="1" applyAlignment="1">
      <alignment horizontal="center" vertical="center" wrapText="1"/>
    </xf>
    <xf numFmtId="2" fontId="100" fillId="0" borderId="38" xfId="0" applyNumberFormat="1" applyFont="1" applyBorder="1" applyAlignment="1">
      <alignment horizontal="center" vertical="center" wrapText="1"/>
    </xf>
    <xf numFmtId="2" fontId="100" fillId="10" borderId="63" xfId="0" applyNumberFormat="1" applyFont="1" applyFill="1" applyBorder="1" applyAlignment="1">
      <alignment horizontal="center" vertical="center" wrapText="1"/>
    </xf>
    <xf numFmtId="2" fontId="100" fillId="0" borderId="64" xfId="0" applyNumberFormat="1" applyFont="1" applyFill="1" applyBorder="1" applyAlignment="1">
      <alignment horizontal="center" vertical="center" wrapText="1"/>
    </xf>
    <xf numFmtId="2" fontId="101" fillId="9" borderId="60" xfId="0" applyNumberFormat="1" applyFont="1" applyFill="1" applyBorder="1" applyAlignment="1">
      <alignment horizontal="center"/>
    </xf>
    <xf numFmtId="0" fontId="92" fillId="0" borderId="67" xfId="0" applyFont="1" applyFill="1" applyBorder="1" applyAlignment="1">
      <alignment horizontal="center" vertical="center" wrapText="1"/>
    </xf>
    <xf numFmtId="2" fontId="91" fillId="9" borderId="61" xfId="0" applyNumberFormat="1" applyFont="1" applyFill="1" applyBorder="1" applyAlignment="1">
      <alignment horizontal="center"/>
    </xf>
    <xf numFmtId="0" fontId="102" fillId="0" borderId="68" xfId="0" applyFont="1" applyBorder="1" applyAlignment="1">
      <alignment vertical="center" wrapText="1"/>
    </xf>
    <xf numFmtId="0" fontId="99" fillId="0" borderId="69" xfId="0" applyFont="1" applyBorder="1" applyAlignment="1">
      <alignment horizontal="center" vertical="center" wrapText="1"/>
    </xf>
    <xf numFmtId="0" fontId="102" fillId="0" borderId="69" xfId="0" applyFont="1" applyBorder="1" applyAlignment="1">
      <alignment horizontal="center" vertical="center" wrapText="1"/>
    </xf>
    <xf numFmtId="0" fontId="129" fillId="0" borderId="69" xfId="0" applyFont="1" applyBorder="1" applyAlignment="1">
      <alignment horizontal="center" vertical="center" wrapText="1"/>
    </xf>
    <xf numFmtId="2" fontId="100" fillId="9" borderId="61" xfId="0" applyNumberFormat="1" applyFont="1" applyFill="1" applyBorder="1" applyAlignment="1">
      <alignment horizontal="center" vertical="center" wrapText="1"/>
    </xf>
    <xf numFmtId="2" fontId="100" fillId="0" borderId="70" xfId="0" applyNumberFormat="1" applyFont="1" applyBorder="1" applyAlignment="1">
      <alignment horizontal="center" vertical="center" wrapText="1"/>
    </xf>
    <xf numFmtId="0" fontId="127" fillId="0" borderId="36" xfId="0" applyFont="1" applyBorder="1" applyAlignment="1">
      <alignment horizontal="center" vertical="center" wrapText="1"/>
    </xf>
    <xf numFmtId="2" fontId="101" fillId="9" borderId="36" xfId="0" applyNumberFormat="1" applyFont="1" applyFill="1" applyBorder="1" applyAlignment="1">
      <alignment horizontal="center" vertical="center" wrapText="1"/>
    </xf>
    <xf numFmtId="2" fontId="101" fillId="0" borderId="36" xfId="0" applyNumberFormat="1" applyFont="1" applyFill="1" applyBorder="1" applyAlignment="1">
      <alignment vertical="center" wrapText="1"/>
    </xf>
    <xf numFmtId="0" fontId="102" fillId="0" borderId="0" xfId="0" applyFont="1" applyAlignment="1">
      <alignment horizontal="left" vertical="center"/>
    </xf>
    <xf numFmtId="0" fontId="100" fillId="0" borderId="0" xfId="0" applyFont="1"/>
    <xf numFmtId="0" fontId="132" fillId="0" borderId="0" xfId="0" applyFont="1" applyAlignment="1">
      <alignment horizontal="left" vertical="center"/>
    </xf>
    <xf numFmtId="0" fontId="100" fillId="0" borderId="0" xfId="0" applyFont="1" applyAlignment="1">
      <alignment horizontal="left" vertical="center"/>
    </xf>
    <xf numFmtId="0" fontId="102" fillId="0" borderId="0" xfId="0" applyFont="1" applyAlignment="1">
      <alignment horizontal="center" vertical="center"/>
    </xf>
    <xf numFmtId="0" fontId="0" fillId="0" borderId="1" xfId="0" applyBorder="1" applyAlignment="1">
      <alignment horizontal="center"/>
    </xf>
    <xf numFmtId="0" fontId="0" fillId="3" borderId="0" xfId="0" applyFill="1" applyAlignment="1"/>
    <xf numFmtId="0" fontId="0" fillId="3" borderId="71" xfId="0" applyFill="1" applyBorder="1" applyAlignment="1"/>
    <xf numFmtId="0" fontId="0" fillId="0" borderId="0" xfId="0" applyBorder="1" applyAlignment="1"/>
    <xf numFmtId="0" fontId="0" fillId="0" borderId="40" xfId="0" applyBorder="1" applyAlignment="1"/>
    <xf numFmtId="0" fontId="135" fillId="0" borderId="0" xfId="0" applyFont="1" applyBorder="1" applyAlignment="1"/>
    <xf numFmtId="0" fontId="91" fillId="0" borderId="0" xfId="0" applyFont="1" applyAlignment="1">
      <alignment horizontal="left" vertical="center"/>
    </xf>
    <xf numFmtId="0" fontId="91" fillId="0" borderId="0" xfId="0" applyFont="1" applyAlignment="1">
      <alignment horizontal="centerContinuous"/>
    </xf>
    <xf numFmtId="0" fontId="0" fillId="3" borderId="16" xfId="0" applyFill="1" applyBorder="1" applyAlignment="1">
      <alignment horizontal="center"/>
    </xf>
    <xf numFmtId="0" fontId="0" fillId="0" borderId="17" xfId="0" applyBorder="1" applyAlignment="1"/>
    <xf numFmtId="0" fontId="19" fillId="11" borderId="1" xfId="0" applyFont="1" applyFill="1" applyBorder="1" applyAlignment="1">
      <alignment horizontal="center" vertical="center" wrapText="1"/>
    </xf>
    <xf numFmtId="0" fontId="19" fillId="11" borderId="1" xfId="0" applyFont="1" applyFill="1" applyBorder="1" applyAlignment="1">
      <alignment horizontal="left" vertical="center" wrapText="1"/>
    </xf>
    <xf numFmtId="0" fontId="72" fillId="3" borderId="16"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0" fillId="2" borderId="17" xfId="0" applyFill="1" applyBorder="1" applyAlignment="1">
      <alignment horizontal="center" vertical="center" wrapText="1"/>
    </xf>
    <xf numFmtId="0" fontId="0" fillId="0" borderId="0" xfId="0" applyFont="1" applyAlignment="1">
      <alignment horizontal="center" vertical="center" wrapText="1"/>
    </xf>
    <xf numFmtId="0" fontId="0" fillId="0" borderId="1" xfId="0" applyBorder="1" applyAlignment="1">
      <alignment horizontal="center" vertical="top"/>
    </xf>
    <xf numFmtId="0" fontId="18" fillId="0" borderId="1" xfId="0" applyFont="1" applyBorder="1" applyAlignment="1">
      <alignment horizontal="left" vertical="top" wrapText="1"/>
    </xf>
    <xf numFmtId="0" fontId="18" fillId="0" borderId="1" xfId="0" applyFont="1" applyBorder="1" applyAlignment="1">
      <alignment horizontal="center" vertical="center" wrapText="1"/>
    </xf>
    <xf numFmtId="0" fontId="18" fillId="0" borderId="1" xfId="0" applyFont="1" applyBorder="1" applyAlignment="1">
      <alignment horizontal="right" vertical="top"/>
    </xf>
    <xf numFmtId="168" fontId="18" fillId="0" borderId="1" xfId="0" applyNumberFormat="1" applyFont="1" applyBorder="1" applyAlignment="1">
      <alignment horizontal="right" vertical="top"/>
    </xf>
    <xf numFmtId="0" fontId="135" fillId="0" borderId="1" xfId="0" applyFont="1" applyBorder="1" applyAlignment="1">
      <alignment horizontal="center" vertical="top"/>
    </xf>
    <xf numFmtId="0" fontId="0" fillId="3" borderId="16" xfId="0" applyFill="1" applyBorder="1" applyAlignment="1">
      <alignment horizontal="center" vertical="top"/>
    </xf>
    <xf numFmtId="0" fontId="85" fillId="0" borderId="14" xfId="0" applyFont="1" applyBorder="1" applyAlignment="1">
      <alignment horizontal="center" vertical="top"/>
    </xf>
    <xf numFmtId="0" fontId="0" fillId="0" borderId="14" xfId="0" applyBorder="1" applyAlignment="1">
      <alignment vertical="top"/>
    </xf>
    <xf numFmtId="0" fontId="0" fillId="0" borderId="2" xfId="0" applyBorder="1" applyAlignment="1">
      <alignment vertical="top"/>
    </xf>
    <xf numFmtId="0" fontId="0" fillId="0" borderId="0" xfId="0" applyAlignment="1">
      <alignment vertical="top"/>
    </xf>
    <xf numFmtId="0" fontId="72" fillId="3" borderId="72" xfId="0" applyFont="1" applyFill="1" applyBorder="1" applyAlignment="1">
      <alignment horizontal="center"/>
    </xf>
    <xf numFmtId="0" fontId="0" fillId="0" borderId="28" xfId="0" applyBorder="1" applyAlignment="1"/>
    <xf numFmtId="0" fontId="0" fillId="0" borderId="73" xfId="0" applyBorder="1" applyAlignment="1"/>
    <xf numFmtId="0" fontId="0" fillId="0" borderId="0" xfId="0" applyAlignment="1">
      <alignment horizontal="center" vertical="center"/>
    </xf>
    <xf numFmtId="0" fontId="106" fillId="0" borderId="1" xfId="9" applyFont="1" applyFill="1" applyBorder="1" applyAlignment="1">
      <alignment horizontal="center" vertical="center" wrapText="1"/>
    </xf>
    <xf numFmtId="169" fontId="142" fillId="0" borderId="1" xfId="9" applyNumberFormat="1" applyFont="1" applyFill="1" applyBorder="1" applyAlignment="1">
      <alignment horizontal="center" vertical="center" wrapText="1"/>
    </xf>
    <xf numFmtId="167" fontId="142" fillId="0" borderId="1" xfId="9" applyNumberFormat="1" applyFont="1" applyFill="1" applyBorder="1" applyAlignment="1">
      <alignment horizontal="center" vertical="center" wrapText="1"/>
    </xf>
    <xf numFmtId="170" fontId="142" fillId="0" borderId="1" xfId="9" applyNumberFormat="1" applyFont="1" applyFill="1" applyBorder="1" applyAlignment="1">
      <alignment horizontal="center" vertical="center" wrapText="1"/>
    </xf>
    <xf numFmtId="0" fontId="106" fillId="0" borderId="1" xfId="9" applyFont="1" applyBorder="1" applyAlignment="1">
      <alignment horizontal="center" vertical="center" wrapText="1"/>
    </xf>
    <xf numFmtId="169" fontId="142" fillId="0" borderId="11" xfId="9" applyNumberFormat="1" applyFont="1" applyFill="1" applyBorder="1" applyAlignment="1">
      <alignment horizontal="center" vertical="center" wrapText="1"/>
    </xf>
    <xf numFmtId="0" fontId="106" fillId="0" borderId="11" xfId="9" applyFont="1" applyBorder="1" applyAlignment="1">
      <alignment horizontal="center" vertical="center" wrapText="1"/>
    </xf>
    <xf numFmtId="167" fontId="142" fillId="0" borderId="11" xfId="9" applyNumberFormat="1" applyFont="1" applyFill="1" applyBorder="1" applyAlignment="1">
      <alignment horizontal="center" vertical="center" wrapText="1"/>
    </xf>
    <xf numFmtId="0" fontId="106" fillId="0" borderId="11" xfId="9" applyFont="1" applyFill="1" applyBorder="1" applyAlignment="1">
      <alignment horizontal="center" vertical="center" wrapText="1"/>
    </xf>
    <xf numFmtId="0" fontId="106" fillId="0" borderId="14" xfId="9" applyFont="1" applyBorder="1" applyAlignment="1">
      <alignment horizontal="center" vertical="center" wrapText="1"/>
    </xf>
    <xf numFmtId="0" fontId="84" fillId="0" borderId="0" xfId="0" applyFont="1"/>
    <xf numFmtId="10" fontId="137" fillId="14" borderId="0" xfId="0" applyNumberFormat="1" applyFont="1" applyFill="1" applyAlignment="1">
      <alignment horizontal="center" vertical="center"/>
    </xf>
    <xf numFmtId="0" fontId="144" fillId="14" borderId="1" xfId="0" applyFont="1" applyFill="1" applyBorder="1" applyAlignment="1">
      <alignment horizontal="center" vertical="center"/>
    </xf>
    <xf numFmtId="0" fontId="145" fillId="0" borderId="1" xfId="0" applyFont="1" applyBorder="1" applyAlignment="1">
      <alignment horizontal="center" vertical="center"/>
    </xf>
    <xf numFmtId="2" fontId="144" fillId="14" borderId="1" xfId="0" applyNumberFormat="1" applyFont="1" applyFill="1" applyBorder="1" applyAlignment="1">
      <alignment horizontal="center" vertical="center"/>
    </xf>
    <xf numFmtId="2" fontId="144" fillId="0" borderId="1" xfId="0" applyNumberFormat="1" applyFont="1" applyFill="1" applyBorder="1" applyAlignment="1">
      <alignment horizontal="center" vertical="center"/>
    </xf>
    <xf numFmtId="2" fontId="144" fillId="0" borderId="1" xfId="0" applyNumberFormat="1" applyFont="1" applyBorder="1" applyAlignment="1">
      <alignment horizontal="center" vertical="center"/>
    </xf>
    <xf numFmtId="0" fontId="0" fillId="0" borderId="0" xfId="0" applyBorder="1" applyAlignment="1">
      <alignment horizontal="center"/>
    </xf>
    <xf numFmtId="0" fontId="148" fillId="14" borderId="1" xfId="0" applyFont="1" applyFill="1" applyBorder="1" applyAlignment="1">
      <alignment horizontal="center" vertical="center"/>
    </xf>
    <xf numFmtId="14" fontId="146" fillId="0" borderId="0" xfId="0" applyNumberFormat="1" applyFont="1" applyAlignment="1">
      <alignment horizontal="center" vertical="center"/>
    </xf>
    <xf numFmtId="0" fontId="0" fillId="0" borderId="0" xfId="0" applyAlignment="1">
      <alignment vertical="center"/>
    </xf>
    <xf numFmtId="0" fontId="28" fillId="0" borderId="0" xfId="0" applyFont="1" applyAlignment="1">
      <alignment horizontal="center"/>
    </xf>
    <xf numFmtId="0" fontId="30" fillId="0" borderId="0" xfId="0" applyFont="1" applyAlignment="1">
      <alignment horizontal="center" vertical="center"/>
    </xf>
    <xf numFmtId="0" fontId="136" fillId="0" borderId="0" xfId="4" applyAlignment="1" applyProtection="1">
      <alignment horizontal="center"/>
    </xf>
    <xf numFmtId="0" fontId="136" fillId="2" borderId="0" xfId="4" applyFill="1" applyAlignment="1" applyProtection="1">
      <alignment horizontal="right" vertical="center"/>
    </xf>
    <xf numFmtId="0" fontId="43" fillId="0" borderId="0" xfId="0" applyFont="1" applyAlignment="1">
      <alignment horizontal="left" vertical="center"/>
    </xf>
    <xf numFmtId="164" fontId="28" fillId="2" borderId="0" xfId="0" applyNumberFormat="1" applyFont="1" applyFill="1" applyAlignment="1">
      <alignment horizontal="center" vertical="center"/>
    </xf>
    <xf numFmtId="0" fontId="0" fillId="0" borderId="0" xfId="0" applyAlignment="1">
      <alignment horizontal="center"/>
    </xf>
    <xf numFmtId="0" fontId="29" fillId="6" borderId="0" xfId="0" applyFont="1" applyFill="1" applyAlignment="1">
      <alignment horizontal="center"/>
    </xf>
    <xf numFmtId="0" fontId="51" fillId="0" borderId="0" xfId="0" applyFont="1" applyAlignment="1">
      <alignment horizontal="center" vertical="center"/>
    </xf>
    <xf numFmtId="0" fontId="43" fillId="0" borderId="0" xfId="0" applyFont="1" applyAlignment="1">
      <alignment horizontal="center" vertical="center"/>
    </xf>
    <xf numFmtId="0" fontId="81" fillId="2" borderId="0" xfId="0" applyFont="1" applyFill="1" applyAlignment="1">
      <alignment horizontal="right" vertical="center"/>
    </xf>
    <xf numFmtId="0" fontId="80" fillId="2" borderId="0" xfId="0" applyFont="1" applyFill="1" applyAlignment="1">
      <alignment horizontal="right" vertical="center"/>
    </xf>
    <xf numFmtId="0" fontId="145" fillId="0" borderId="1" xfId="0" applyFont="1" applyBorder="1" applyAlignment="1">
      <alignment horizontal="left" vertical="center"/>
    </xf>
    <xf numFmtId="0" fontId="0" fillId="0" borderId="0" xfId="0" applyAlignment="1">
      <alignment horizontal="center" vertical="center"/>
    </xf>
    <xf numFmtId="0" fontId="144" fillId="14" borderId="1" xfId="0" applyFont="1" applyFill="1" applyBorder="1" applyAlignment="1">
      <alignment horizontal="center" vertical="center"/>
    </xf>
    <xf numFmtId="0" fontId="144" fillId="14" borderId="11" xfId="0" applyFont="1" applyFill="1" applyBorder="1" applyAlignment="1">
      <alignment horizontal="center" vertical="center" wrapText="1"/>
    </xf>
    <xf numFmtId="0" fontId="144" fillId="14" borderId="12" xfId="0" applyFont="1" applyFill="1" applyBorder="1" applyAlignment="1">
      <alignment horizontal="center" vertical="center" wrapText="1"/>
    </xf>
    <xf numFmtId="0" fontId="144" fillId="14" borderId="14" xfId="0" applyFont="1" applyFill="1" applyBorder="1" applyAlignment="1">
      <alignment horizontal="center" vertical="center"/>
    </xf>
    <xf numFmtId="0" fontId="144" fillId="14" borderId="2" xfId="0" applyFont="1" applyFill="1" applyBorder="1" applyAlignment="1">
      <alignment horizontal="center" vertical="center"/>
    </xf>
    <xf numFmtId="0" fontId="146" fillId="0" borderId="10" xfId="0" applyFont="1" applyBorder="1" applyAlignment="1">
      <alignment horizontal="center" vertical="center"/>
    </xf>
    <xf numFmtId="0" fontId="137" fillId="14" borderId="0" xfId="0" applyFont="1" applyFill="1" applyAlignment="1">
      <alignment horizontal="center"/>
    </xf>
    <xf numFmtId="0" fontId="147" fillId="0" borderId="0" xfId="0" applyFont="1" applyAlignment="1">
      <alignment horizontal="left" vertical="center" wrapText="1"/>
    </xf>
    <xf numFmtId="0" fontId="147" fillId="0" borderId="0" xfId="0" applyFont="1" applyAlignment="1">
      <alignment horizontal="center" vertical="center"/>
    </xf>
    <xf numFmtId="0" fontId="148" fillId="14" borderId="1" xfId="0" applyFont="1" applyFill="1" applyBorder="1" applyAlignment="1">
      <alignment horizontal="center" vertical="center" wrapText="1"/>
    </xf>
    <xf numFmtId="0" fontId="148" fillId="14" borderId="1" xfId="0" applyFont="1" applyFill="1" applyBorder="1" applyAlignment="1">
      <alignment horizontal="center" vertical="center"/>
    </xf>
    <xf numFmtId="0" fontId="149" fillId="14" borderId="1" xfId="0" applyFont="1" applyFill="1" applyBorder="1" applyAlignment="1">
      <alignment horizontal="center" vertical="center" wrapText="1"/>
    </xf>
    <xf numFmtId="0" fontId="146" fillId="0" borderId="1" xfId="0" applyFont="1" applyBorder="1" applyAlignment="1">
      <alignment horizontal="center" vertical="center"/>
    </xf>
    <xf numFmtId="2" fontId="137" fillId="0" borderId="1" xfId="0" applyNumberFormat="1" applyFont="1"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28" fillId="0" borderId="0" xfId="0" applyFont="1" applyAlignment="1">
      <alignment horizontal="center" vertical="center"/>
    </xf>
    <xf numFmtId="0" fontId="31" fillId="0" borderId="1" xfId="0" applyFont="1" applyBorder="1" applyAlignment="1">
      <alignment horizontal="left" vertical="center"/>
    </xf>
    <xf numFmtId="0" fontId="54" fillId="0" borderId="0" xfId="4" applyFont="1" applyAlignment="1" applyProtection="1">
      <alignment horizontal="center" vertical="center"/>
    </xf>
    <xf numFmtId="0" fontId="0" fillId="2" borderId="0" xfId="0" applyFill="1" applyAlignment="1">
      <alignment horizontal="center"/>
    </xf>
    <xf numFmtId="0" fontId="32" fillId="2" borderId="1" xfId="0" applyFont="1" applyFill="1" applyBorder="1" applyAlignment="1">
      <alignment horizontal="center" vertical="center"/>
    </xf>
    <xf numFmtId="0" fontId="47" fillId="0" borderId="0" xfId="0" applyFont="1" applyAlignment="1">
      <alignment horizontal="center" vertical="center"/>
    </xf>
    <xf numFmtId="0" fontId="45" fillId="0" borderId="0" xfId="0" applyFont="1" applyAlignment="1">
      <alignment horizontal="center"/>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1" fillId="0" borderId="1" xfId="7" applyFont="1" applyBorder="1" applyAlignment="1">
      <alignment horizontal="left" vertical="center" wrapText="1"/>
    </xf>
    <xf numFmtId="0" fontId="0" fillId="2" borderId="0" xfId="0" applyFont="1" applyFill="1" applyAlignment="1">
      <alignment horizontal="center"/>
    </xf>
    <xf numFmtId="0" fontId="32" fillId="2" borderId="0" xfId="0" applyFont="1" applyFill="1" applyBorder="1" applyAlignment="1">
      <alignment horizontal="right" vertical="center"/>
    </xf>
    <xf numFmtId="0" fontId="32" fillId="2" borderId="0" xfId="0" applyFont="1" applyFill="1" applyAlignment="1">
      <alignment horizontal="right" vertical="center"/>
    </xf>
    <xf numFmtId="0" fontId="58" fillId="0" borderId="0" xfId="0" applyFont="1" applyBorder="1" applyAlignment="1">
      <alignment horizontal="center" vertical="center"/>
    </xf>
    <xf numFmtId="0" fontId="32" fillId="0" borderId="0" xfId="0" applyFont="1" applyBorder="1" applyAlignment="1">
      <alignment horizontal="center" vertical="center"/>
    </xf>
    <xf numFmtId="0" fontId="39" fillId="0" borderId="0" xfId="0" applyFont="1" applyAlignment="1">
      <alignment horizontal="right" vertical="center"/>
    </xf>
    <xf numFmtId="0" fontId="39" fillId="0" borderId="0" xfId="0" applyFont="1" applyBorder="1" applyAlignment="1">
      <alignment horizontal="right" vertical="center"/>
    </xf>
    <xf numFmtId="0" fontId="32" fillId="0" borderId="0" xfId="0" applyFont="1" applyAlignment="1">
      <alignment horizontal="right" vertical="center" wrapText="1"/>
    </xf>
    <xf numFmtId="0" fontId="43" fillId="0" borderId="10" xfId="0" applyFont="1" applyBorder="1" applyAlignment="1">
      <alignment horizontal="center" vertical="center"/>
    </xf>
    <xf numFmtId="0" fontId="0" fillId="0" borderId="0" xfId="0" applyFont="1" applyAlignment="1">
      <alignment horizontal="center" vertical="center"/>
    </xf>
    <xf numFmtId="0" fontId="57" fillId="0" borderId="0" xfId="4" applyFont="1" applyAlignment="1" applyProtection="1">
      <alignment horizontal="center" vertical="center"/>
    </xf>
    <xf numFmtId="0" fontId="32" fillId="0" borderId="0" xfId="0" applyFont="1" applyAlignment="1">
      <alignment horizontal="right" vertical="center"/>
    </xf>
    <xf numFmtId="0" fontId="58" fillId="0" borderId="0" xfId="0" applyFont="1" applyAlignment="1">
      <alignment horizontal="center" vertical="center"/>
    </xf>
    <xf numFmtId="0" fontId="32" fillId="0" borderId="0" xfId="0" applyFont="1" applyAlignment="1">
      <alignment horizontal="center" vertical="center"/>
    </xf>
    <xf numFmtId="0" fontId="32" fillId="2" borderId="9" xfId="0" applyFont="1" applyFill="1" applyBorder="1" applyAlignment="1">
      <alignment horizontal="center" vertical="center" wrapText="1"/>
    </xf>
    <xf numFmtId="0" fontId="38" fillId="0" borderId="1" xfId="0" applyFont="1" applyBorder="1" applyAlignment="1">
      <alignment horizontal="center" vertical="center"/>
    </xf>
    <xf numFmtId="0" fontId="32" fillId="2" borderId="11" xfId="0" applyFont="1" applyFill="1" applyBorder="1" applyAlignment="1">
      <alignment horizontal="center" wrapText="1"/>
    </xf>
    <xf numFmtId="0" fontId="32" fillId="2" borderId="9" xfId="0" applyFont="1" applyFill="1" applyBorder="1" applyAlignment="1">
      <alignment horizontal="center" wrapText="1"/>
    </xf>
    <xf numFmtId="0" fontId="32" fillId="2" borderId="12" xfId="0" applyFont="1" applyFill="1" applyBorder="1" applyAlignment="1">
      <alignment horizontal="center" wrapText="1"/>
    </xf>
    <xf numFmtId="0" fontId="0" fillId="0" borderId="13" xfId="0" applyBorder="1" applyAlignment="1">
      <alignment horizontal="center"/>
    </xf>
    <xf numFmtId="0" fontId="0" fillId="0" borderId="7" xfId="0" applyBorder="1" applyAlignment="1">
      <alignment horizontal="center"/>
    </xf>
    <xf numFmtId="0" fontId="43" fillId="2" borderId="1" xfId="0" applyFont="1" applyFill="1" applyBorder="1" applyAlignment="1">
      <alignment horizontal="center" vertical="center" wrapText="1"/>
    </xf>
    <xf numFmtId="0" fontId="33" fillId="0" borderId="13" xfId="0" applyFont="1" applyBorder="1" applyAlignment="1">
      <alignment horizontal="center" vertical="center"/>
    </xf>
    <xf numFmtId="0" fontId="33" fillId="0" borderId="7" xfId="0" applyFont="1" applyBorder="1" applyAlignment="1">
      <alignment horizontal="center" vertical="center"/>
    </xf>
    <xf numFmtId="0" fontId="43" fillId="2" borderId="1" xfId="0" applyFont="1" applyFill="1" applyBorder="1" applyAlignment="1">
      <alignment horizontal="center" vertical="center"/>
    </xf>
    <xf numFmtId="0" fontId="0" fillId="2" borderId="13" xfId="0" applyFill="1" applyBorder="1" applyAlignment="1">
      <alignment horizontal="center"/>
    </xf>
    <xf numFmtId="0" fontId="0" fillId="2" borderId="7" xfId="0" applyFill="1" applyBorder="1" applyAlignment="1">
      <alignment horizontal="center"/>
    </xf>
    <xf numFmtId="0" fontId="38" fillId="0" borderId="14" xfId="0" applyFont="1" applyBorder="1" applyAlignment="1">
      <alignment horizontal="center" vertical="center"/>
    </xf>
    <xf numFmtId="0" fontId="38" fillId="0" borderId="2" xfId="0" applyFont="1" applyBorder="1" applyAlignment="1">
      <alignment horizontal="center" vertical="center"/>
    </xf>
    <xf numFmtId="0" fontId="0" fillId="0" borderId="0" xfId="0" applyAlignment="1">
      <alignment vertical="center"/>
    </xf>
    <xf numFmtId="0" fontId="32" fillId="0" borderId="0" xfId="0" applyFont="1" applyFill="1" applyBorder="1" applyAlignment="1">
      <alignment horizontal="right" vertical="center"/>
    </xf>
    <xf numFmtId="0" fontId="58" fillId="0" borderId="0" xfId="0" applyFont="1" applyAlignment="1">
      <alignment horizontal="center" vertical="center" wrapText="1"/>
    </xf>
    <xf numFmtId="0" fontId="44" fillId="0" borderId="0" xfId="0" applyFont="1" applyBorder="1" applyAlignment="1">
      <alignment horizontal="center" vertical="center" wrapText="1"/>
    </xf>
    <xf numFmtId="0" fontId="58" fillId="0" borderId="0" xfId="0" applyFont="1" applyBorder="1" applyAlignment="1">
      <alignment horizontal="center" vertical="center" wrapText="1"/>
    </xf>
    <xf numFmtId="0" fontId="32" fillId="0" borderId="0" xfId="0" applyFont="1" applyBorder="1" applyAlignment="1">
      <alignment horizontal="right" vertical="center"/>
    </xf>
    <xf numFmtId="0" fontId="59" fillId="0" borderId="0" xfId="0" applyFont="1" applyBorder="1" applyAlignment="1">
      <alignment horizontal="center" vertical="center" wrapText="1"/>
    </xf>
    <xf numFmtId="0" fontId="60" fillId="0" borderId="0" xfId="0" applyFont="1" applyBorder="1" applyAlignment="1">
      <alignment horizontal="center" vertical="center" wrapText="1"/>
    </xf>
    <xf numFmtId="0" fontId="43" fillId="0" borderId="0" xfId="0" applyFont="1" applyBorder="1" applyAlignment="1">
      <alignment horizontal="center" vertical="center" wrapText="1"/>
    </xf>
    <xf numFmtId="0" fontId="32" fillId="2" borderId="0" xfId="0" applyFont="1" applyFill="1" applyBorder="1" applyAlignment="1">
      <alignment horizontal="center" vertical="center"/>
    </xf>
    <xf numFmtId="0" fontId="59" fillId="0" borderId="0" xfId="0" applyFont="1" applyBorder="1" applyAlignment="1">
      <alignment horizontal="center" vertical="center"/>
    </xf>
    <xf numFmtId="0" fontId="32" fillId="2" borderId="0" xfId="0" applyFont="1" applyFill="1" applyAlignment="1">
      <alignment horizontal="center" vertical="center"/>
    </xf>
    <xf numFmtId="0" fontId="61" fillId="0" borderId="0" xfId="0" applyFont="1" applyBorder="1" applyAlignment="1">
      <alignment horizontal="center" vertical="center" wrapText="1"/>
    </xf>
    <xf numFmtId="0" fontId="32" fillId="2" borderId="0" xfId="0" applyFont="1" applyFill="1" applyBorder="1" applyAlignment="1">
      <alignment horizontal="center" vertical="center" textRotation="90" wrapText="1"/>
    </xf>
    <xf numFmtId="0" fontId="43" fillId="2" borderId="0" xfId="0" applyFont="1" applyFill="1" applyBorder="1"/>
    <xf numFmtId="0" fontId="32" fillId="2" borderId="0" xfId="0" applyFont="1" applyFill="1" applyBorder="1" applyAlignment="1">
      <alignment horizontal="center" vertical="center" wrapText="1"/>
    </xf>
    <xf numFmtId="0" fontId="0" fillId="2" borderId="0" xfId="0" applyFont="1" applyFill="1" applyBorder="1"/>
    <xf numFmtId="0" fontId="32" fillId="0" borderId="0" xfId="0" applyFont="1" applyBorder="1" applyAlignment="1">
      <alignment horizontal="center" vertical="center" textRotation="90" wrapText="1"/>
    </xf>
    <xf numFmtId="0" fontId="32" fillId="0" borderId="0" xfId="0" applyFont="1" applyBorder="1" applyAlignment="1">
      <alignment horizontal="center" vertical="center" wrapText="1"/>
    </xf>
    <xf numFmtId="0" fontId="43" fillId="0" borderId="0" xfId="0" applyFont="1" applyBorder="1"/>
    <xf numFmtId="0" fontId="39" fillId="0" borderId="0" xfId="0" applyFont="1" applyAlignment="1">
      <alignment horizontal="right"/>
    </xf>
    <xf numFmtId="0" fontId="39" fillId="0" borderId="0" xfId="0" applyFont="1" applyBorder="1" applyAlignment="1">
      <alignment horizontal="right"/>
    </xf>
    <xf numFmtId="0" fontId="32" fillId="2" borderId="15"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32" fillId="2" borderId="4"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0" fontId="31" fillId="0" borderId="9" xfId="0" applyFont="1" applyBorder="1" applyAlignment="1">
      <alignment horizontal="center" vertical="center"/>
    </xf>
    <xf numFmtId="0" fontId="31" fillId="0" borderId="12" xfId="0" applyFont="1" applyBorder="1" applyAlignment="1">
      <alignment horizontal="center" vertical="center"/>
    </xf>
    <xf numFmtId="0" fontId="32" fillId="0" borderId="9" xfId="0" applyFont="1" applyBorder="1" applyAlignment="1">
      <alignment horizontal="center" vertical="center"/>
    </xf>
    <xf numFmtId="0" fontId="32" fillId="0" borderId="12" xfId="0" applyFont="1" applyBorder="1" applyAlignment="1">
      <alignment horizontal="center" vertical="center"/>
    </xf>
    <xf numFmtId="0" fontId="17" fillId="0" borderId="0" xfId="0" applyFont="1" applyAlignment="1">
      <alignment horizontal="left" vertical="center"/>
    </xf>
    <xf numFmtId="0" fontId="31" fillId="0" borderId="10" xfId="0" applyFont="1" applyBorder="1" applyAlignment="1">
      <alignment horizontal="left" vertical="center"/>
    </xf>
    <xf numFmtId="0" fontId="32" fillId="0" borderId="11" xfId="0" applyFont="1" applyBorder="1" applyAlignment="1">
      <alignment horizontal="center" vertical="center"/>
    </xf>
    <xf numFmtId="0" fontId="31" fillId="0" borderId="11" xfId="0" applyFont="1" applyBorder="1" applyAlignment="1">
      <alignment horizontal="center" vertical="center"/>
    </xf>
    <xf numFmtId="0" fontId="32" fillId="2" borderId="24" xfId="0" applyFont="1" applyFill="1" applyBorder="1" applyAlignment="1">
      <alignment horizontal="center"/>
    </xf>
    <xf numFmtId="0" fontId="32" fillId="2" borderId="25" xfId="0" applyFont="1" applyFill="1" applyBorder="1" applyAlignment="1">
      <alignment horizontal="center"/>
    </xf>
    <xf numFmtId="0" fontId="32" fillId="2" borderId="26" xfId="0" applyFont="1" applyFill="1" applyBorder="1" applyAlignment="1">
      <alignment horizontal="center"/>
    </xf>
    <xf numFmtId="0" fontId="32" fillId="2" borderId="10" xfId="0" applyFont="1" applyFill="1" applyBorder="1" applyAlignment="1">
      <alignment horizontal="left" vertical="center"/>
    </xf>
    <xf numFmtId="0" fontId="32" fillId="2" borderId="3" xfId="0" applyFont="1" applyFill="1" applyBorder="1" applyAlignment="1">
      <alignment horizontal="left" vertical="center"/>
    </xf>
    <xf numFmtId="0" fontId="32" fillId="2" borderId="13" xfId="0" applyFont="1" applyFill="1" applyBorder="1" applyAlignment="1">
      <alignment horizontal="left" vertical="center"/>
    </xf>
    <xf numFmtId="0" fontId="32" fillId="2" borderId="0" xfId="0" applyFont="1" applyFill="1" applyBorder="1" applyAlignment="1">
      <alignment horizontal="left" vertical="center"/>
    </xf>
    <xf numFmtId="0" fontId="32" fillId="2" borderId="7" xfId="0" applyFont="1" applyFill="1" applyBorder="1" applyAlignment="1">
      <alignment horizontal="left" vertical="center"/>
    </xf>
    <xf numFmtId="0" fontId="32" fillId="2" borderId="4" xfId="0" applyFont="1" applyFill="1" applyBorder="1" applyAlignment="1">
      <alignment horizontal="left" vertical="center"/>
    </xf>
    <xf numFmtId="0" fontId="32" fillId="2" borderId="5" xfId="0" applyFont="1" applyFill="1" applyBorder="1" applyAlignment="1">
      <alignment horizontal="left" vertical="center"/>
    </xf>
    <xf numFmtId="0" fontId="32" fillId="2" borderId="6" xfId="0" applyFont="1" applyFill="1" applyBorder="1" applyAlignment="1">
      <alignment horizontal="left" vertical="center"/>
    </xf>
    <xf numFmtId="0" fontId="32" fillId="0" borderId="15" xfId="0" applyFont="1" applyBorder="1" applyAlignment="1">
      <alignment horizontal="left" vertical="center" wrapText="1"/>
    </xf>
    <xf numFmtId="0" fontId="32" fillId="0" borderId="10" xfId="0" applyFont="1" applyBorder="1" applyAlignment="1">
      <alignment horizontal="left" vertical="center"/>
    </xf>
    <xf numFmtId="0" fontId="32" fillId="0" borderId="3" xfId="0" applyFont="1" applyBorder="1" applyAlignment="1">
      <alignment horizontal="left" vertical="center"/>
    </xf>
    <xf numFmtId="0" fontId="32" fillId="0" borderId="13" xfId="0" applyFont="1" applyBorder="1" applyAlignment="1">
      <alignment horizontal="left" vertical="center"/>
    </xf>
    <xf numFmtId="0" fontId="32" fillId="0" borderId="0" xfId="0" applyFont="1" applyBorder="1" applyAlignment="1">
      <alignment horizontal="left" vertical="center"/>
    </xf>
    <xf numFmtId="0" fontId="32" fillId="0" borderId="7" xfId="0" applyFont="1" applyBorder="1" applyAlignment="1">
      <alignment horizontal="left" vertical="center"/>
    </xf>
    <xf numFmtId="0" fontId="32" fillId="0" borderId="27" xfId="0" applyFont="1" applyBorder="1" applyAlignment="1">
      <alignment horizontal="left" vertical="center"/>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center" vertical="center"/>
    </xf>
    <xf numFmtId="0" fontId="31" fillId="0" borderId="30" xfId="0" applyFont="1" applyBorder="1" applyAlignment="1">
      <alignment horizontal="center" vertical="center"/>
    </xf>
    <xf numFmtId="0" fontId="32" fillId="0" borderId="10" xfId="0" applyFont="1" applyBorder="1" applyAlignment="1">
      <alignment horizontal="left" vertical="center" wrapText="1"/>
    </xf>
    <xf numFmtId="0" fontId="32" fillId="0" borderId="3" xfId="0" applyFont="1" applyBorder="1" applyAlignment="1">
      <alignment horizontal="left" vertical="center" wrapText="1"/>
    </xf>
    <xf numFmtId="0" fontId="32" fillId="0" borderId="13" xfId="0" applyFont="1" applyBorder="1" applyAlignment="1">
      <alignment horizontal="left" vertical="center" wrapText="1"/>
    </xf>
    <xf numFmtId="0" fontId="32" fillId="0" borderId="0" xfId="0" applyFont="1" applyBorder="1" applyAlignment="1">
      <alignment horizontal="left" vertical="center" wrapText="1"/>
    </xf>
    <xf numFmtId="0" fontId="32" fillId="0" borderId="7"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6" xfId="0" applyFont="1" applyBorder="1" applyAlignment="1">
      <alignment horizontal="left" vertical="center" wrapText="1"/>
    </xf>
    <xf numFmtId="0" fontId="32" fillId="2" borderId="11"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2" xfId="0" applyFont="1" applyFill="1" applyBorder="1" applyAlignment="1">
      <alignment horizontal="center" vertical="center"/>
    </xf>
    <xf numFmtId="2" fontId="32" fillId="2" borderId="11" xfId="0" applyNumberFormat="1" applyFont="1" applyFill="1" applyBorder="1" applyAlignment="1">
      <alignment horizontal="center" vertical="center" wrapText="1"/>
    </xf>
    <xf numFmtId="2" fontId="32" fillId="2" borderId="9" xfId="0" applyNumberFormat="1" applyFont="1" applyFill="1" applyBorder="1" applyAlignment="1">
      <alignment horizontal="center" vertical="center" wrapText="1"/>
    </xf>
    <xf numFmtId="2" fontId="32" fillId="2" borderId="12" xfId="0" applyNumberFormat="1" applyFont="1" applyFill="1" applyBorder="1" applyAlignment="1">
      <alignment horizontal="center" vertical="center" wrapText="1"/>
    </xf>
    <xf numFmtId="0" fontId="31" fillId="0" borderId="12" xfId="0" applyFont="1" applyBorder="1" applyAlignment="1">
      <alignment horizontal="left" vertical="center"/>
    </xf>
    <xf numFmtId="0" fontId="31" fillId="0" borderId="15" xfId="0" applyFont="1" applyBorder="1" applyAlignment="1">
      <alignment horizontal="center" vertical="center"/>
    </xf>
    <xf numFmtId="0" fontId="31" fillId="0" borderId="3" xfId="0" applyFont="1" applyBorder="1" applyAlignment="1">
      <alignment horizontal="center" vertical="center"/>
    </xf>
    <xf numFmtId="0" fontId="31" fillId="0" borderId="13" xfId="0" applyFont="1" applyBorder="1" applyAlignment="1">
      <alignment horizontal="center" vertical="center"/>
    </xf>
    <xf numFmtId="0" fontId="31" fillId="0" borderId="7" xfId="0" applyFont="1" applyBorder="1" applyAlignment="1">
      <alignment horizontal="center" vertical="center"/>
    </xf>
    <xf numFmtId="0" fontId="0" fillId="0" borderId="1" xfId="0" applyBorder="1" applyAlignment="1">
      <alignment horizontal="center" vertical="center"/>
    </xf>
    <xf numFmtId="0" fontId="42" fillId="0" borderId="1" xfId="0" applyFont="1" applyBorder="1" applyAlignment="1">
      <alignment horizontal="center" vertical="center" wrapText="1"/>
    </xf>
    <xf numFmtId="4" fontId="0" fillId="0" borderId="1" xfId="0" applyNumberFormat="1" applyBorder="1" applyAlignment="1">
      <alignment horizontal="center" vertical="center"/>
    </xf>
    <xf numFmtId="0" fontId="28" fillId="0" borderId="1" xfId="0" applyFont="1" applyBorder="1" applyAlignment="1">
      <alignment horizontal="center" vertical="center"/>
    </xf>
    <xf numFmtId="0" fontId="46" fillId="0" borderId="1" xfId="0" applyFont="1" applyBorder="1" applyAlignment="1">
      <alignment horizontal="center" vertical="center" wrapText="1"/>
    </xf>
    <xf numFmtId="4" fontId="28" fillId="0" borderId="1" xfId="0" applyNumberFormat="1" applyFont="1" applyBorder="1" applyAlignment="1">
      <alignment horizontal="center" vertical="center"/>
    </xf>
    <xf numFmtId="0" fontId="50" fillId="0" borderId="0" xfId="0" applyFont="1" applyAlignment="1">
      <alignment horizontal="left"/>
    </xf>
    <xf numFmtId="0" fontId="50" fillId="0" borderId="0" xfId="0" applyFont="1" applyAlignment="1">
      <alignment horizontal="left" wrapText="1"/>
    </xf>
    <xf numFmtId="0" fontId="45" fillId="0" borderId="1" xfId="0" applyFont="1" applyBorder="1" applyAlignment="1">
      <alignment horizontal="left" vertical="center"/>
    </xf>
    <xf numFmtId="0" fontId="31" fillId="0" borderId="9" xfId="0" applyFont="1" applyBorder="1" applyAlignment="1">
      <alignment horizontal="center" vertical="center" wrapText="1"/>
    </xf>
    <xf numFmtId="0" fontId="31" fillId="0" borderId="12" xfId="0" applyFont="1" applyBorder="1" applyAlignment="1">
      <alignment horizontal="center" vertical="center" wrapText="1"/>
    </xf>
    <xf numFmtId="0" fontId="62" fillId="0" borderId="0" xfId="0" applyFont="1" applyAlignment="1">
      <alignment horizontal="left"/>
    </xf>
    <xf numFmtId="0" fontId="32" fillId="2" borderId="1" xfId="0" applyFont="1" applyFill="1" applyBorder="1" applyAlignment="1">
      <alignment horizontal="center" vertical="center" wrapText="1"/>
    </xf>
    <xf numFmtId="2" fontId="50" fillId="0" borderId="1" xfId="0" applyNumberFormat="1" applyFont="1" applyFill="1" applyBorder="1" applyAlignment="1" applyProtection="1">
      <alignment horizontal="left" vertical="center" wrapText="1"/>
    </xf>
    <xf numFmtId="0" fontId="32" fillId="2" borderId="1" xfId="8" applyFont="1" applyFill="1" applyBorder="1" applyAlignment="1">
      <alignment horizontal="center" vertical="center" wrapText="1"/>
    </xf>
    <xf numFmtId="0" fontId="45" fillId="0" borderId="1" xfId="8" applyFont="1" applyFill="1" applyBorder="1" applyAlignment="1">
      <alignment horizontal="center"/>
    </xf>
    <xf numFmtId="0" fontId="45" fillId="0" borderId="1" xfId="0" applyFont="1" applyBorder="1" applyAlignment="1">
      <alignment horizontal="center"/>
    </xf>
    <xf numFmtId="0" fontId="45" fillId="3" borderId="1" xfId="8" applyFont="1" applyFill="1" applyBorder="1" applyAlignment="1">
      <alignment horizontal="center"/>
    </xf>
    <xf numFmtId="0" fontId="43" fillId="0" borderId="10" xfId="0" applyFont="1" applyBorder="1" applyAlignment="1">
      <alignment horizontal="left" vertical="center"/>
    </xf>
    <xf numFmtId="0" fontId="32" fillId="0" borderId="1" xfId="0" applyFont="1" applyBorder="1" applyAlignment="1">
      <alignment horizontal="center" vertical="center"/>
    </xf>
    <xf numFmtId="0" fontId="49" fillId="2"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3" fillId="2" borderId="0" xfId="0" applyFont="1" applyFill="1" applyBorder="1" applyAlignment="1">
      <alignment horizontal="center" vertical="center" wrapText="1"/>
    </xf>
    <xf numFmtId="0" fontId="0" fillId="0" borderId="5" xfId="0" applyBorder="1" applyAlignment="1">
      <alignment horizontal="center"/>
    </xf>
    <xf numFmtId="0" fontId="49" fillId="0" borderId="1" xfId="0" applyFont="1" applyBorder="1" applyAlignment="1">
      <alignment horizontal="center" vertical="center" wrapText="1"/>
    </xf>
    <xf numFmtId="0" fontId="49" fillId="2" borderId="1" xfId="0" applyFont="1" applyFill="1" applyBorder="1" applyAlignment="1">
      <alignment horizontal="center" vertical="center"/>
    </xf>
    <xf numFmtId="0" fontId="31" fillId="0" borderId="1" xfId="0" applyFont="1" applyFill="1" applyBorder="1" applyAlignment="1">
      <alignment horizontal="center" vertical="center"/>
    </xf>
    <xf numFmtId="0" fontId="31" fillId="2" borderId="1" xfId="0" applyFont="1" applyFill="1" applyBorder="1" applyAlignment="1">
      <alignment horizontal="center" vertical="center"/>
    </xf>
    <xf numFmtId="0" fontId="49" fillId="2" borderId="11"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9" fillId="2" borderId="11" xfId="0" applyFont="1" applyFill="1" applyBorder="1" applyAlignment="1">
      <alignment horizontal="center" vertical="center"/>
    </xf>
    <xf numFmtId="0" fontId="49" fillId="2" borderId="12" xfId="0" applyFont="1" applyFill="1" applyBorder="1" applyAlignment="1">
      <alignment horizontal="center" vertical="center"/>
    </xf>
    <xf numFmtId="0" fontId="63" fillId="0" borderId="10" xfId="0" applyFont="1" applyBorder="1" applyAlignment="1">
      <alignment horizontal="left" vertical="center"/>
    </xf>
    <xf numFmtId="0" fontId="0" fillId="0" borderId="0" xfId="0" applyBorder="1" applyAlignment="1">
      <alignment horizontal="center" vertical="center"/>
    </xf>
    <xf numFmtId="0" fontId="32" fillId="0" borderId="1" xfId="0" applyFont="1" applyBorder="1" applyAlignment="1">
      <alignment horizontal="left" vertical="center" wrapText="1"/>
    </xf>
    <xf numFmtId="0" fontId="47" fillId="0" borderId="1" xfId="0" applyFont="1" applyBorder="1" applyAlignment="1">
      <alignment horizontal="center" vertical="center" wrapText="1"/>
    </xf>
    <xf numFmtId="0" fontId="34" fillId="2" borderId="1" xfId="0" applyFont="1" applyFill="1" applyBorder="1" applyAlignment="1">
      <alignment horizontal="center" vertical="center"/>
    </xf>
    <xf numFmtId="0" fontId="31" fillId="0" borderId="1" xfId="0" applyFont="1" applyBorder="1" applyAlignment="1">
      <alignment horizontal="center" vertical="center"/>
    </xf>
    <xf numFmtId="0" fontId="34" fillId="2" borderId="1" xfId="0" applyFont="1" applyFill="1" applyBorder="1" applyAlignment="1">
      <alignment horizontal="center" vertical="center" wrapText="1"/>
    </xf>
    <xf numFmtId="0" fontId="45" fillId="0" borderId="0" xfId="0" applyFont="1" applyBorder="1" applyAlignment="1">
      <alignment horizontal="center" vertical="center"/>
    </xf>
    <xf numFmtId="2" fontId="32" fillId="2" borderId="1" xfId="0" applyNumberFormat="1" applyFont="1" applyFill="1" applyBorder="1" applyAlignment="1">
      <alignment horizontal="center" vertical="center" wrapText="1"/>
    </xf>
    <xf numFmtId="0" fontId="31" fillId="0" borderId="14" xfId="0" applyFont="1" applyBorder="1" applyAlignment="1">
      <alignment horizontal="left" vertical="center"/>
    </xf>
    <xf numFmtId="0" fontId="31" fillId="0" borderId="8" xfId="0" applyFont="1" applyBorder="1" applyAlignment="1">
      <alignment horizontal="left" vertical="center"/>
    </xf>
    <xf numFmtId="0" fontId="31" fillId="0" borderId="2" xfId="0" applyFont="1" applyBorder="1" applyAlignment="1">
      <alignment horizontal="left" vertical="center"/>
    </xf>
    <xf numFmtId="0" fontId="64" fillId="0" borderId="1" xfId="0" applyFont="1" applyBorder="1" applyAlignment="1">
      <alignment horizontal="left" vertical="center"/>
    </xf>
    <xf numFmtId="0" fontId="0" fillId="0" borderId="0" xfId="0" applyAlignment="1">
      <alignment horizontal="right" vertical="center"/>
    </xf>
    <xf numFmtId="0" fontId="41" fillId="0" borderId="1" xfId="0" applyFont="1" applyFill="1" applyBorder="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left" vertical="center"/>
    </xf>
    <xf numFmtId="0" fontId="31" fillId="0" borderId="14" xfId="0" applyFont="1" applyBorder="1" applyAlignment="1">
      <alignment horizontal="center" vertical="center" wrapText="1"/>
    </xf>
    <xf numFmtId="0" fontId="31" fillId="0" borderId="8" xfId="0" applyFont="1" applyBorder="1" applyAlignment="1">
      <alignment horizontal="center" vertical="center" wrapText="1"/>
    </xf>
    <xf numFmtId="0" fontId="41"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2" fillId="2" borderId="8"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31" fillId="0" borderId="14" xfId="0" applyFont="1" applyBorder="1" applyAlignment="1">
      <alignment horizontal="center" vertical="center"/>
    </xf>
    <xf numFmtId="0" fontId="31" fillId="0" borderId="8" xfId="0" applyFont="1" applyBorder="1" applyAlignment="1">
      <alignment horizontal="center" vertical="center"/>
    </xf>
    <xf numFmtId="0" fontId="55" fillId="0" borderId="1" xfId="0" applyFont="1" applyBorder="1" applyAlignment="1">
      <alignment horizontal="center" vertical="center" wrapText="1"/>
    </xf>
    <xf numFmtId="0" fontId="31" fillId="0" borderId="11"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6"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6" xfId="0" applyFont="1" applyBorder="1" applyAlignment="1">
      <alignment horizontal="center" vertical="center" wrapText="1"/>
    </xf>
    <xf numFmtId="0" fontId="53" fillId="0" borderId="0" xfId="0" applyFont="1" applyBorder="1" applyAlignment="1">
      <alignment horizontal="center" vertical="top"/>
    </xf>
    <xf numFmtId="0" fontId="42" fillId="0" borderId="0" xfId="0" applyFont="1" applyBorder="1" applyAlignment="1">
      <alignment horizontal="center" vertical="top"/>
    </xf>
    <xf numFmtId="0" fontId="65" fillId="0" borderId="15"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13" xfId="0" applyFont="1" applyBorder="1" applyAlignment="1">
      <alignment horizontal="center" vertical="center" wrapText="1"/>
    </xf>
    <xf numFmtId="0" fontId="65" fillId="0" borderId="7" xfId="0" applyFont="1" applyBorder="1" applyAlignment="1">
      <alignment horizontal="center" vertical="center" wrapText="1"/>
    </xf>
    <xf numFmtId="0" fontId="65" fillId="0" borderId="4" xfId="0" applyFont="1" applyBorder="1" applyAlignment="1">
      <alignment horizontal="center" vertical="center" wrapText="1"/>
    </xf>
    <xf numFmtId="0" fontId="65" fillId="0" borderId="6" xfId="0" applyFont="1" applyBorder="1" applyAlignment="1">
      <alignment horizontal="center" vertical="center" wrapText="1"/>
    </xf>
    <xf numFmtId="0" fontId="32" fillId="2" borderId="15"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9"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65" fillId="0" borderId="1" xfId="0" applyFont="1" applyBorder="1" applyAlignment="1">
      <alignment horizontal="center" vertical="center" wrapText="1"/>
    </xf>
    <xf numFmtId="0" fontId="65" fillId="0" borderId="15" xfId="0" applyFont="1" applyBorder="1" applyAlignment="1">
      <alignment horizontal="center" wrapText="1"/>
    </xf>
    <xf numFmtId="0" fontId="65" fillId="0" borderId="3" xfId="0" applyFont="1" applyBorder="1" applyAlignment="1">
      <alignment horizontal="center" wrapText="1"/>
    </xf>
    <xf numFmtId="0" fontId="65" fillId="0" borderId="13" xfId="0" applyFont="1" applyBorder="1" applyAlignment="1">
      <alignment horizontal="center" wrapText="1"/>
    </xf>
    <xf numFmtId="0" fontId="65" fillId="0" borderId="7" xfId="0" applyFont="1" applyBorder="1" applyAlignment="1">
      <alignment horizontal="center" wrapText="1"/>
    </xf>
    <xf numFmtId="0" fontId="65" fillId="0" borderId="4" xfId="0" applyFont="1" applyBorder="1" applyAlignment="1">
      <alignment horizontal="center" wrapText="1"/>
    </xf>
    <xf numFmtId="0" fontId="65" fillId="0" borderId="6" xfId="0" applyFont="1" applyBorder="1" applyAlignment="1">
      <alignment horizontal="center" wrapText="1"/>
    </xf>
    <xf numFmtId="0" fontId="55" fillId="0" borderId="1" xfId="0" applyFont="1" applyBorder="1" applyAlignment="1">
      <alignment horizontal="center" vertical="center" wrapText="1" shrinkToFit="1"/>
    </xf>
    <xf numFmtId="0" fontId="55" fillId="0" borderId="11" xfId="0" applyFont="1" applyBorder="1" applyAlignment="1">
      <alignment horizontal="center" vertical="center" wrapTex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2" borderId="1" xfId="0" applyFont="1" applyFill="1" applyBorder="1" applyAlignment="1">
      <alignment horizontal="left" vertical="center" wrapText="1"/>
    </xf>
    <xf numFmtId="0" fontId="32" fillId="2" borderId="14" xfId="0" applyFont="1" applyFill="1" applyBorder="1" applyAlignment="1">
      <alignment horizontal="center" vertical="center"/>
    </xf>
    <xf numFmtId="2" fontId="67"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1" fontId="37" fillId="0" borderId="1" xfId="0" applyNumberFormat="1" applyFont="1" applyFill="1" applyBorder="1" applyAlignment="1">
      <alignment horizontal="center" vertical="center"/>
    </xf>
    <xf numFmtId="0" fontId="37" fillId="0" borderId="15" xfId="0" applyFont="1" applyFill="1" applyBorder="1" applyAlignment="1">
      <alignment horizontal="center" vertical="center" wrapText="1"/>
    </xf>
    <xf numFmtId="0" fontId="37" fillId="0" borderId="10"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5" xfId="0" applyFont="1" applyFill="1" applyBorder="1" applyAlignment="1">
      <alignment horizontal="center" vertical="center"/>
    </xf>
    <xf numFmtId="0" fontId="37" fillId="0" borderId="6"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2" fillId="2" borderId="15"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43" fillId="0" borderId="1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6" xfId="0" applyFont="1" applyBorder="1" applyAlignment="1">
      <alignment horizontal="center" vertical="center" wrapText="1"/>
    </xf>
    <xf numFmtId="0" fontId="32" fillId="0" borderId="1" xfId="6" applyFont="1" applyBorder="1" applyAlignment="1">
      <alignment horizontal="center" vertical="center" wrapText="1"/>
    </xf>
    <xf numFmtId="0" fontId="32" fillId="0"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33" fillId="0" borderId="1" xfId="0" applyFont="1" applyBorder="1" applyAlignment="1">
      <alignment horizontal="center" vertical="center"/>
    </xf>
    <xf numFmtId="0" fontId="33" fillId="0" borderId="1" xfId="0" applyFont="1" applyBorder="1" applyAlignment="1">
      <alignment horizontal="center" vertical="center" wrapText="1"/>
    </xf>
    <xf numFmtId="0" fontId="31" fillId="2" borderId="1" xfId="0" applyFont="1" applyFill="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7" xfId="0" applyFont="1" applyBorder="1" applyAlignment="1">
      <alignment horizontal="center" vertical="center" wrapText="1"/>
    </xf>
    <xf numFmtId="0" fontId="49" fillId="2" borderId="14" xfId="0" applyFont="1" applyFill="1" applyBorder="1" applyAlignment="1">
      <alignment horizontal="center" vertical="center" wrapText="1"/>
    </xf>
    <xf numFmtId="0" fontId="0" fillId="0" borderId="0" xfId="0" applyAlignment="1">
      <alignment horizontal="left" vertical="center"/>
    </xf>
    <xf numFmtId="0" fontId="44" fillId="2" borderId="1" xfId="0" applyFont="1" applyFill="1" applyBorder="1" applyAlignment="1">
      <alignment horizontal="left" vertical="center"/>
    </xf>
    <xf numFmtId="0" fontId="31" fillId="3" borderId="1" xfId="0" applyFont="1" applyFill="1" applyBorder="1" applyAlignment="1">
      <alignment horizontal="left" vertical="center"/>
    </xf>
    <xf numFmtId="0" fontId="31" fillId="0" borderId="1" xfId="0" applyFont="1" applyBorder="1" applyAlignment="1">
      <alignment horizontal="left" vertical="center" wrapText="1"/>
    </xf>
    <xf numFmtId="0" fontId="45" fillId="0" borderId="1" xfId="0" applyFont="1" applyBorder="1" applyAlignment="1">
      <alignment horizontal="left" wrapText="1"/>
    </xf>
    <xf numFmtId="0" fontId="34" fillId="2" borderId="1" xfId="0" applyFont="1" applyFill="1" applyBorder="1" applyAlignment="1">
      <alignment horizontal="center"/>
    </xf>
    <xf numFmtId="0" fontId="31" fillId="0" borderId="0" xfId="0" applyFont="1" applyBorder="1" applyAlignment="1">
      <alignment horizontal="left" wrapText="1"/>
    </xf>
    <xf numFmtId="0" fontId="0" fillId="0" borderId="1" xfId="0" applyFont="1" applyBorder="1" applyAlignment="1">
      <alignment horizontal="center"/>
    </xf>
    <xf numFmtId="0" fontId="45" fillId="0" borderId="1" xfId="0" applyFont="1" applyBorder="1" applyAlignment="1">
      <alignment horizontal="center" vertical="center"/>
    </xf>
    <xf numFmtId="0" fontId="31" fillId="0" borderId="1" xfId="0" applyFont="1" applyBorder="1" applyAlignment="1">
      <alignment horizontal="center"/>
    </xf>
    <xf numFmtId="0" fontId="0" fillId="0" borderId="1" xfId="0" applyFont="1" applyBorder="1" applyAlignment="1">
      <alignment horizontal="center" wrapText="1"/>
    </xf>
    <xf numFmtId="0" fontId="32" fillId="2" borderId="0" xfId="0" applyFont="1" applyFill="1" applyBorder="1" applyAlignment="1">
      <alignment horizontal="left" wrapText="1"/>
    </xf>
    <xf numFmtId="0" fontId="32" fillId="2" borderId="0" xfId="0" applyFont="1" applyFill="1" applyBorder="1" applyAlignment="1">
      <alignment horizontal="left"/>
    </xf>
    <xf numFmtId="0" fontId="33" fillId="0" borderId="0" xfId="0" applyFont="1" applyBorder="1" applyAlignment="1">
      <alignment horizontal="left" wrapText="1"/>
    </xf>
    <xf numFmtId="0" fontId="31" fillId="0" borderId="1" xfId="0" applyFont="1" applyFill="1" applyBorder="1" applyAlignment="1">
      <alignment horizontal="left" vertical="center"/>
    </xf>
    <xf numFmtId="0" fontId="19" fillId="0" borderId="0" xfId="0" applyFont="1" applyBorder="1" applyAlignment="1">
      <alignment horizontal="center"/>
    </xf>
    <xf numFmtId="0" fontId="32" fillId="0" borderId="0" xfId="0" applyFont="1" applyBorder="1" applyAlignment="1">
      <alignment horizontal="center"/>
    </xf>
    <xf numFmtId="0" fontId="31" fillId="0" borderId="10" xfId="0" applyFont="1" applyFill="1" applyBorder="1" applyAlignment="1">
      <alignment horizontal="center" vertical="center"/>
    </xf>
    <xf numFmtId="0" fontId="41" fillId="0" borderId="15"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4" fillId="0" borderId="0" xfId="0" applyFont="1" applyFill="1" applyBorder="1" applyAlignment="1">
      <alignment horizontal="center" vertical="center" wrapText="1"/>
    </xf>
    <xf numFmtId="2" fontId="44" fillId="0" borderId="1" xfId="0" applyNumberFormat="1" applyFont="1" applyFill="1" applyBorder="1" applyAlignment="1">
      <alignment horizontal="center" vertical="center"/>
    </xf>
    <xf numFmtId="0" fontId="41" fillId="0" borderId="1" xfId="0" applyFont="1" applyFill="1" applyBorder="1" applyAlignment="1">
      <alignment horizontal="center" vertical="center"/>
    </xf>
    <xf numFmtId="0" fontId="31" fillId="0" borderId="15"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6" xfId="0" applyFont="1" applyFill="1" applyBorder="1" applyAlignment="1">
      <alignment horizontal="center" vertical="center"/>
    </xf>
    <xf numFmtId="0" fontId="52" fillId="0" borderId="0" xfId="0" applyFont="1" applyAlignment="1">
      <alignment horizontal="center" vertical="center"/>
    </xf>
    <xf numFmtId="0" fontId="68" fillId="0" borderId="15" xfId="0" applyFont="1" applyFill="1" applyBorder="1" applyAlignment="1">
      <alignment horizontal="left" vertical="center" wrapText="1"/>
    </xf>
    <xf numFmtId="0" fontId="68" fillId="0" borderId="10" xfId="0" applyFont="1" applyFill="1" applyBorder="1" applyAlignment="1">
      <alignment horizontal="left" vertical="center" wrapText="1"/>
    </xf>
    <xf numFmtId="0" fontId="68" fillId="0" borderId="3" xfId="0" applyFont="1" applyFill="1" applyBorder="1" applyAlignment="1">
      <alignment horizontal="left" vertical="center" wrapText="1"/>
    </xf>
    <xf numFmtId="0" fontId="68" fillId="0" borderId="13" xfId="0" applyFont="1" applyFill="1" applyBorder="1" applyAlignment="1">
      <alignment horizontal="left" vertical="center" wrapText="1"/>
    </xf>
    <xf numFmtId="0" fontId="68" fillId="0" borderId="0" xfId="0" applyFont="1" applyFill="1" applyBorder="1" applyAlignment="1">
      <alignment horizontal="left" vertical="center" wrapText="1"/>
    </xf>
    <xf numFmtId="0" fontId="68" fillId="0" borderId="7" xfId="0" applyFont="1" applyFill="1" applyBorder="1" applyAlignment="1">
      <alignment horizontal="left" vertical="center" wrapText="1"/>
    </xf>
    <xf numFmtId="0" fontId="68" fillId="0" borderId="4" xfId="0" applyFont="1" applyFill="1" applyBorder="1" applyAlignment="1">
      <alignment horizontal="left" vertical="center" wrapText="1"/>
    </xf>
    <xf numFmtId="0" fontId="68" fillId="0" borderId="5" xfId="0" applyFont="1" applyFill="1" applyBorder="1" applyAlignment="1">
      <alignment horizontal="left" vertical="center" wrapText="1"/>
    </xf>
    <xf numFmtId="0" fontId="68" fillId="0" borderId="6" xfId="0" applyFont="1" applyFill="1" applyBorder="1" applyAlignment="1">
      <alignment horizontal="left" vertical="center" wrapText="1"/>
    </xf>
    <xf numFmtId="0" fontId="32" fillId="2" borderId="8" xfId="0" applyFont="1" applyFill="1" applyBorder="1" applyAlignment="1">
      <alignment horizontal="center" vertical="center"/>
    </xf>
    <xf numFmtId="0" fontId="32" fillId="2" borderId="2"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0" xfId="0" applyFont="1" applyFill="1" applyBorder="1" applyAlignment="1">
      <alignment horizontal="center" vertical="center"/>
    </xf>
    <xf numFmtId="0" fontId="43" fillId="2" borderId="3"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43" fillId="2" borderId="6" xfId="0" applyFont="1" applyFill="1" applyBorder="1" applyAlignment="1">
      <alignment horizontal="center" vertical="center"/>
    </xf>
    <xf numFmtId="0" fontId="43" fillId="2" borderId="11" xfId="0" applyFont="1" applyFill="1" applyBorder="1" applyAlignment="1">
      <alignment horizontal="center" vertical="center" wrapText="1"/>
    </xf>
    <xf numFmtId="0" fontId="43" fillId="2" borderId="12"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4" xfId="0" applyFont="1" applyFill="1" applyBorder="1" applyAlignment="1">
      <alignment horizontal="left" vertical="center"/>
    </xf>
    <xf numFmtId="0" fontId="31" fillId="0" borderId="8" xfId="0" applyFont="1" applyFill="1" applyBorder="1" applyAlignment="1">
      <alignment horizontal="left" vertical="center"/>
    </xf>
    <xf numFmtId="0" fontId="31" fillId="0" borderId="2"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10" xfId="0" applyFont="1" applyFill="1" applyBorder="1" applyAlignment="1">
      <alignment horizontal="left" vertical="center"/>
    </xf>
    <xf numFmtId="0" fontId="31" fillId="0" borderId="3"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0" xfId="0" applyFont="1" applyFill="1" applyBorder="1" applyAlignment="1">
      <alignment horizontal="left" vertical="center"/>
    </xf>
    <xf numFmtId="0" fontId="31" fillId="0" borderId="7" xfId="0" applyFont="1" applyFill="1" applyBorder="1" applyAlignment="1">
      <alignment horizontal="left" vertical="center"/>
    </xf>
    <xf numFmtId="0" fontId="31" fillId="0" borderId="4" xfId="0" applyFont="1" applyFill="1" applyBorder="1" applyAlignment="1">
      <alignment horizontal="left" vertical="center"/>
    </xf>
    <xf numFmtId="0" fontId="31" fillId="0" borderId="5" xfId="0" applyFont="1" applyFill="1" applyBorder="1" applyAlignment="1">
      <alignment horizontal="left" vertical="center"/>
    </xf>
    <xf numFmtId="0" fontId="31" fillId="0" borderId="6" xfId="0" applyFont="1" applyFill="1" applyBorder="1" applyAlignment="1">
      <alignment horizontal="left" vertical="center"/>
    </xf>
    <xf numFmtId="0" fontId="55" fillId="0" borderId="1" xfId="0" applyFont="1" applyFill="1" applyBorder="1" applyAlignment="1">
      <alignment horizontal="center" vertical="center" wrapText="1"/>
    </xf>
    <xf numFmtId="0" fontId="31" fillId="0" borderId="11" xfId="0" applyFont="1" applyFill="1" applyBorder="1" applyAlignment="1">
      <alignment horizontal="center" vertical="center"/>
    </xf>
    <xf numFmtId="0" fontId="31" fillId="0" borderId="9" xfId="0" applyFont="1" applyFill="1" applyBorder="1" applyAlignment="1">
      <alignment horizontal="center" vertical="center"/>
    </xf>
    <xf numFmtId="0" fontId="31" fillId="0" borderId="12" xfId="0" applyFont="1" applyFill="1" applyBorder="1" applyAlignment="1">
      <alignment horizontal="center" vertical="center"/>
    </xf>
    <xf numFmtId="1" fontId="31" fillId="0" borderId="15" xfId="0" applyNumberFormat="1" applyFont="1" applyFill="1" applyBorder="1" applyAlignment="1">
      <alignment horizontal="center" vertical="center"/>
    </xf>
    <xf numFmtId="1" fontId="31" fillId="0" borderId="3" xfId="0" applyNumberFormat="1" applyFont="1" applyFill="1" applyBorder="1" applyAlignment="1">
      <alignment horizontal="center" vertical="center"/>
    </xf>
    <xf numFmtId="1" fontId="31" fillId="0" borderId="13" xfId="0" applyNumberFormat="1" applyFont="1" applyFill="1" applyBorder="1" applyAlignment="1">
      <alignment horizontal="center" vertical="center"/>
    </xf>
    <xf numFmtId="1" fontId="31" fillId="0" borderId="7" xfId="0" applyNumberFormat="1" applyFont="1" applyFill="1" applyBorder="1" applyAlignment="1">
      <alignment horizontal="center" vertical="center"/>
    </xf>
    <xf numFmtId="1" fontId="31" fillId="0" borderId="4" xfId="0" applyNumberFormat="1" applyFont="1" applyFill="1" applyBorder="1" applyAlignment="1">
      <alignment horizontal="center" vertical="center"/>
    </xf>
    <xf numFmtId="1" fontId="31" fillId="0" borderId="6" xfId="0" applyNumberFormat="1" applyFont="1" applyFill="1" applyBorder="1" applyAlignment="1">
      <alignment horizontal="center" vertical="center"/>
    </xf>
    <xf numFmtId="0" fontId="31" fillId="0" borderId="15" xfId="0" applyFont="1" applyFill="1" applyBorder="1" applyAlignment="1">
      <alignment horizontal="center" vertical="top"/>
    </xf>
    <xf numFmtId="0" fontId="31" fillId="0" borderId="3" xfId="0" applyFont="1" applyFill="1" applyBorder="1" applyAlignment="1">
      <alignment horizontal="center" vertical="top"/>
    </xf>
    <xf numFmtId="0" fontId="31" fillId="0" borderId="13" xfId="0" applyFont="1" applyFill="1" applyBorder="1" applyAlignment="1">
      <alignment horizontal="center" vertical="top"/>
    </xf>
    <xf numFmtId="0" fontId="31" fillId="0" borderId="7" xfId="0" applyFont="1" applyFill="1" applyBorder="1" applyAlignment="1">
      <alignment horizontal="center" vertical="top"/>
    </xf>
    <xf numFmtId="0" fontId="31" fillId="0" borderId="4" xfId="0" applyFont="1" applyFill="1" applyBorder="1" applyAlignment="1">
      <alignment horizontal="center" vertical="top"/>
    </xf>
    <xf numFmtId="0" fontId="31" fillId="0" borderId="6" xfId="0" applyFont="1" applyFill="1" applyBorder="1" applyAlignment="1">
      <alignment horizontal="center" vertical="top"/>
    </xf>
    <xf numFmtId="0" fontId="32" fillId="0" borderId="0" xfId="0" applyFont="1" applyFill="1" applyBorder="1" applyAlignment="1">
      <alignment horizontal="center" vertical="top"/>
    </xf>
    <xf numFmtId="0" fontId="43" fillId="0" borderId="8" xfId="0" applyFont="1" applyFill="1" applyBorder="1" applyAlignment="1">
      <alignment horizontal="center"/>
    </xf>
    <xf numFmtId="0" fontId="55" fillId="0" borderId="15"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7"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0" borderId="15"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0" fillId="0" borderId="1" xfId="0" applyBorder="1" applyAlignment="1">
      <alignment horizontal="center"/>
    </xf>
    <xf numFmtId="0" fontId="69" fillId="0" borderId="0" xfId="0" applyFont="1" applyAlignment="1">
      <alignment horizontal="center" vertical="center" wrapText="1"/>
    </xf>
    <xf numFmtId="2" fontId="44" fillId="0" borderId="11" xfId="0" applyNumberFormat="1" applyFont="1" applyFill="1" applyBorder="1" applyAlignment="1">
      <alignment horizontal="center" vertical="center"/>
    </xf>
    <xf numFmtId="2" fontId="44" fillId="0" borderId="9" xfId="0" applyNumberFormat="1" applyFont="1" applyFill="1" applyBorder="1" applyAlignment="1">
      <alignment horizontal="center" vertical="center"/>
    </xf>
    <xf numFmtId="2" fontId="44" fillId="0" borderId="12" xfId="0" applyNumberFormat="1" applyFont="1" applyFill="1" applyBorder="1" applyAlignment="1">
      <alignment horizontal="center" vertical="center"/>
    </xf>
    <xf numFmtId="2" fontId="31" fillId="0" borderId="1" xfId="0" applyNumberFormat="1" applyFont="1" applyFill="1" applyBorder="1" applyAlignment="1">
      <alignment horizontal="center" vertical="center"/>
    </xf>
    <xf numFmtId="2" fontId="31" fillId="0" borderId="11" xfId="0" applyNumberFormat="1" applyFont="1" applyFill="1" applyBorder="1" applyAlignment="1">
      <alignment horizontal="center" vertical="center"/>
    </xf>
    <xf numFmtId="2" fontId="31" fillId="0" borderId="9" xfId="0" applyNumberFormat="1" applyFont="1" applyFill="1" applyBorder="1" applyAlignment="1">
      <alignment horizontal="center" vertical="center"/>
    </xf>
    <xf numFmtId="2" fontId="31" fillId="0" borderId="12" xfId="0" applyNumberFormat="1" applyFont="1" applyFill="1" applyBorder="1" applyAlignment="1">
      <alignment horizontal="center" vertical="center"/>
    </xf>
    <xf numFmtId="1" fontId="31" fillId="0" borderId="11" xfId="0" applyNumberFormat="1" applyFont="1" applyFill="1" applyBorder="1" applyAlignment="1">
      <alignment horizontal="center" vertical="center"/>
    </xf>
    <xf numFmtId="1" fontId="31" fillId="0" borderId="9" xfId="0" applyNumberFormat="1" applyFont="1" applyFill="1" applyBorder="1" applyAlignment="1">
      <alignment horizontal="center" vertical="center"/>
    </xf>
    <xf numFmtId="1" fontId="31" fillId="0" borderId="12" xfId="0" applyNumberFormat="1" applyFont="1" applyFill="1" applyBorder="1" applyAlignment="1">
      <alignment horizontal="center" vertical="center"/>
    </xf>
    <xf numFmtId="49" fontId="31" fillId="0" borderId="11" xfId="0" applyNumberFormat="1" applyFont="1" applyFill="1" applyBorder="1" applyAlignment="1">
      <alignment horizontal="center" vertical="center"/>
    </xf>
    <xf numFmtId="49" fontId="31" fillId="0" borderId="9" xfId="0" applyNumberFormat="1" applyFont="1" applyFill="1" applyBorder="1" applyAlignment="1">
      <alignment horizontal="center" vertical="center"/>
    </xf>
    <xf numFmtId="49" fontId="31" fillId="0" borderId="12"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center" vertical="center"/>
    </xf>
    <xf numFmtId="1" fontId="31" fillId="0" borderId="1" xfId="0" applyNumberFormat="1" applyFont="1" applyFill="1" applyBorder="1" applyAlignment="1">
      <alignment horizontal="center" vertical="center"/>
    </xf>
    <xf numFmtId="0" fontId="31" fillId="0" borderId="13"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43" fillId="2" borderId="11" xfId="0" applyFont="1" applyFill="1" applyBorder="1" applyAlignment="1">
      <alignment horizontal="center" vertical="center"/>
    </xf>
    <xf numFmtId="0" fontId="43" fillId="2" borderId="12" xfId="0" applyFont="1" applyFill="1" applyBorder="1" applyAlignment="1">
      <alignment horizontal="center" vertical="center"/>
    </xf>
    <xf numFmtId="0" fontId="41" fillId="2" borderId="1" xfId="0" applyFont="1" applyFill="1" applyBorder="1" applyAlignment="1">
      <alignment horizontal="center" vertical="center" wrapText="1"/>
    </xf>
    <xf numFmtId="0" fontId="41" fillId="2" borderId="1" xfId="0" applyFont="1" applyFill="1" applyBorder="1" applyAlignment="1">
      <alignment horizontal="center" vertical="center"/>
    </xf>
    <xf numFmtId="0" fontId="70" fillId="0" borderId="0" xfId="0" applyFont="1" applyAlignment="1">
      <alignment horizontal="center" vertical="center"/>
    </xf>
    <xf numFmtId="0" fontId="32" fillId="2" borderId="21" xfId="0" applyFont="1" applyFill="1" applyBorder="1" applyAlignment="1">
      <alignment horizontal="center" vertical="center"/>
    </xf>
    <xf numFmtId="0" fontId="32" fillId="2" borderId="22" xfId="0" applyFont="1" applyFill="1" applyBorder="1" applyAlignment="1">
      <alignment horizontal="center" vertical="center"/>
    </xf>
    <xf numFmtId="0" fontId="32" fillId="2" borderId="23" xfId="0" applyFont="1" applyFill="1" applyBorder="1" applyAlignment="1">
      <alignment horizontal="center" vertical="center"/>
    </xf>
    <xf numFmtId="0" fontId="55" fillId="2" borderId="1"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1"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4" xfId="0" applyFont="1" applyFill="1" applyBorder="1" applyAlignment="1">
      <alignment horizontal="center" vertical="center"/>
    </xf>
    <xf numFmtId="0" fontId="31" fillId="0" borderId="15"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6" xfId="0" applyFont="1" applyBorder="1" applyAlignment="1">
      <alignment horizontal="center" vertical="center" wrapText="1"/>
    </xf>
    <xf numFmtId="0" fontId="47" fillId="0" borderId="1" xfId="0" applyFont="1" applyBorder="1" applyAlignment="1">
      <alignment horizontal="center" vertical="center"/>
    </xf>
    <xf numFmtId="0" fontId="31" fillId="0" borderId="15" xfId="0" applyFont="1" applyBorder="1" applyAlignment="1">
      <alignment horizontal="center" wrapText="1"/>
    </xf>
    <xf numFmtId="0" fontId="31" fillId="0" borderId="3" xfId="0" applyFont="1" applyBorder="1" applyAlignment="1">
      <alignment horizontal="center" wrapText="1"/>
    </xf>
    <xf numFmtId="0" fontId="31" fillId="0" borderId="4" xfId="0" applyFont="1" applyBorder="1" applyAlignment="1">
      <alignment horizontal="center" wrapText="1"/>
    </xf>
    <xf numFmtId="0" fontId="31" fillId="0" borderId="6" xfId="0" applyFont="1" applyBorder="1" applyAlignment="1">
      <alignment horizontal="center" wrapText="1"/>
    </xf>
    <xf numFmtId="0" fontId="47" fillId="0" borderId="11" xfId="0" applyFont="1" applyBorder="1" applyAlignment="1">
      <alignment horizontal="center" vertical="center"/>
    </xf>
    <xf numFmtId="0" fontId="47" fillId="0" borderId="9" xfId="0" applyFont="1" applyBorder="1" applyAlignment="1">
      <alignment horizontal="center" vertical="center"/>
    </xf>
    <xf numFmtId="0" fontId="47" fillId="0" borderId="12" xfId="0" applyFont="1" applyBorder="1" applyAlignment="1">
      <alignment horizontal="center" vertical="center"/>
    </xf>
    <xf numFmtId="0" fontId="55" fillId="2" borderId="2" xfId="0" applyFont="1" applyFill="1" applyBorder="1" applyAlignment="1">
      <alignment horizontal="center" vertical="center" wrapText="1"/>
    </xf>
    <xf numFmtId="2" fontId="47" fillId="0" borderId="76" xfId="0" applyNumberFormat="1" applyFont="1" applyBorder="1" applyAlignment="1">
      <alignment horizontal="center" vertical="center"/>
    </xf>
    <xf numFmtId="2" fontId="47" fillId="0" borderId="8" xfId="0" applyNumberFormat="1" applyFont="1" applyBorder="1" applyAlignment="1">
      <alignment horizontal="center" vertical="center"/>
    </xf>
    <xf numFmtId="2" fontId="47" fillId="0" borderId="75" xfId="0" applyNumberFormat="1" applyFont="1" applyBorder="1" applyAlignment="1">
      <alignment horizontal="center" vertical="center"/>
    </xf>
    <xf numFmtId="2" fontId="47" fillId="2" borderId="76" xfId="0" applyNumberFormat="1" applyFont="1" applyFill="1" applyBorder="1" applyAlignment="1">
      <alignment horizontal="center" vertical="center"/>
    </xf>
    <xf numFmtId="2" fontId="47" fillId="2" borderId="8" xfId="0" applyNumberFormat="1" applyFont="1" applyFill="1" applyBorder="1" applyAlignment="1">
      <alignment horizontal="center" vertical="center"/>
    </xf>
    <xf numFmtId="2" fontId="47" fillId="2" borderId="75" xfId="0" applyNumberFormat="1" applyFont="1" applyFill="1" applyBorder="1" applyAlignment="1">
      <alignment horizontal="center" vertical="center"/>
    </xf>
    <xf numFmtId="0" fontId="32" fillId="2" borderId="77" xfId="0" applyFont="1" applyFill="1" applyBorder="1" applyAlignment="1">
      <alignment horizontal="center" vertical="center"/>
    </xf>
    <xf numFmtId="0" fontId="47" fillId="0" borderId="14" xfId="0" applyFont="1" applyBorder="1" applyAlignment="1">
      <alignment horizontal="center" vertical="center"/>
    </xf>
    <xf numFmtId="0" fontId="47" fillId="0" borderId="8" xfId="0" applyFont="1" applyBorder="1" applyAlignment="1">
      <alignment horizontal="center" vertical="center"/>
    </xf>
    <xf numFmtId="0" fontId="47" fillId="0" borderId="76" xfId="0" applyFont="1" applyBorder="1" applyAlignment="1">
      <alignment horizontal="center" vertical="center"/>
    </xf>
    <xf numFmtId="0" fontId="47" fillId="0" borderId="75" xfId="0" applyFont="1" applyBorder="1" applyAlignment="1">
      <alignment horizontal="center" vertical="center"/>
    </xf>
    <xf numFmtId="0" fontId="47" fillId="2" borderId="14" xfId="0" applyFont="1" applyFill="1" applyBorder="1" applyAlignment="1">
      <alignment horizontal="center" vertical="center"/>
    </xf>
    <xf numFmtId="0" fontId="47" fillId="2" borderId="8" xfId="0" applyFont="1" applyFill="1" applyBorder="1" applyAlignment="1">
      <alignment horizontal="center" vertical="center"/>
    </xf>
    <xf numFmtId="0" fontId="47" fillId="2" borderId="76" xfId="0" applyFont="1" applyFill="1" applyBorder="1" applyAlignment="1">
      <alignment horizontal="center" vertical="center"/>
    </xf>
    <xf numFmtId="0" fontId="47" fillId="2" borderId="75" xfId="0" applyFont="1" applyFill="1" applyBorder="1" applyAlignment="1">
      <alignment horizontal="center" vertical="center"/>
    </xf>
    <xf numFmtId="0" fontId="32" fillId="2" borderId="74" xfId="0" applyFont="1" applyFill="1" applyBorder="1" applyAlignment="1">
      <alignment horizontal="center" vertical="center"/>
    </xf>
    <xf numFmtId="2" fontId="47" fillId="0" borderId="14" xfId="0" applyNumberFormat="1" applyFont="1" applyBorder="1" applyAlignment="1">
      <alignment horizontal="center" vertical="center"/>
    </xf>
    <xf numFmtId="2" fontId="47" fillId="2" borderId="14" xfId="0" applyNumberFormat="1" applyFont="1" applyFill="1" applyBorder="1" applyAlignment="1">
      <alignment horizontal="center" vertical="center"/>
    </xf>
    <xf numFmtId="2" fontId="47" fillId="2" borderId="78" xfId="0" applyNumberFormat="1" applyFont="1" applyFill="1" applyBorder="1" applyAlignment="1">
      <alignment horizontal="center" vertical="center"/>
    </xf>
    <xf numFmtId="2" fontId="47" fillId="2" borderId="79" xfId="0" applyNumberFormat="1" applyFont="1" applyFill="1" applyBorder="1" applyAlignment="1">
      <alignment horizontal="center" vertical="center"/>
    </xf>
    <xf numFmtId="2" fontId="47" fillId="2" borderId="80" xfId="0" applyNumberFormat="1" applyFont="1" applyFill="1" applyBorder="1" applyAlignment="1">
      <alignment horizontal="center" vertical="center"/>
    </xf>
    <xf numFmtId="2" fontId="47" fillId="0" borderId="81" xfId="0" applyNumberFormat="1" applyFont="1" applyBorder="1" applyAlignment="1">
      <alignment horizontal="center" vertical="center"/>
    </xf>
    <xf numFmtId="2" fontId="47" fillId="0" borderId="5" xfId="0" applyNumberFormat="1" applyFont="1" applyBorder="1" applyAlignment="1">
      <alignment horizontal="center" vertical="center"/>
    </xf>
    <xf numFmtId="2" fontId="47" fillId="0" borderId="82" xfId="0" applyNumberFormat="1" applyFont="1" applyBorder="1" applyAlignment="1">
      <alignment horizontal="center" vertical="center"/>
    </xf>
    <xf numFmtId="2" fontId="47" fillId="2" borderId="2" xfId="0" applyNumberFormat="1" applyFont="1" applyFill="1" applyBorder="1" applyAlignment="1">
      <alignment horizontal="center" vertical="center"/>
    </xf>
    <xf numFmtId="2" fontId="47" fillId="2" borderId="1" xfId="0" applyNumberFormat="1" applyFont="1" applyFill="1" applyBorder="1" applyAlignment="1">
      <alignment horizontal="center" vertical="center"/>
    </xf>
    <xf numFmtId="2" fontId="47" fillId="2" borderId="17" xfId="0" applyNumberFormat="1" applyFont="1" applyFill="1" applyBorder="1" applyAlignment="1">
      <alignment horizontal="center" vertical="center"/>
    </xf>
    <xf numFmtId="2" fontId="47" fillId="2" borderId="16" xfId="0" applyNumberFormat="1" applyFont="1" applyFill="1" applyBorder="1" applyAlignment="1">
      <alignment horizontal="center" vertical="center"/>
    </xf>
    <xf numFmtId="0" fontId="47" fillId="2" borderId="2" xfId="0" applyFont="1" applyFill="1" applyBorder="1" applyAlignment="1">
      <alignment horizontal="center" vertical="center"/>
    </xf>
    <xf numFmtId="0" fontId="47" fillId="0" borderId="2" xfId="0" applyFont="1" applyBorder="1" applyAlignment="1">
      <alignment horizontal="center" vertical="center"/>
    </xf>
    <xf numFmtId="2" fontId="47" fillId="0" borderId="2" xfId="0" applyNumberFormat="1" applyFont="1" applyBorder="1" applyAlignment="1">
      <alignment horizontal="center" vertical="center"/>
    </xf>
    <xf numFmtId="0" fontId="0" fillId="0" borderId="10" xfId="0" applyBorder="1" applyAlignment="1">
      <alignment horizontal="center"/>
    </xf>
    <xf numFmtId="0" fontId="71" fillId="0" borderId="0" xfId="0" applyFont="1" applyAlignment="1">
      <alignment horizontal="center" vertical="center"/>
    </xf>
    <xf numFmtId="0" fontId="45" fillId="3" borderId="1" xfId="0" applyFont="1" applyFill="1" applyBorder="1" applyAlignment="1">
      <alignment horizontal="center" vertical="center"/>
    </xf>
    <xf numFmtId="0" fontId="45" fillId="2" borderId="1" xfId="0" applyFont="1" applyFill="1" applyBorder="1" applyAlignment="1">
      <alignment horizontal="center" vertical="center"/>
    </xf>
    <xf numFmtId="2" fontId="77" fillId="0" borderId="14" xfId="0" applyNumberFormat="1" applyFont="1" applyBorder="1" applyAlignment="1">
      <alignment horizontal="center" vertical="center"/>
    </xf>
    <xf numFmtId="2" fontId="77" fillId="0" borderId="2" xfId="0" applyNumberFormat="1" applyFont="1" applyBorder="1" applyAlignment="1">
      <alignment horizontal="center" vertical="center"/>
    </xf>
    <xf numFmtId="0" fontId="79" fillId="5" borderId="5" xfId="0" applyFont="1" applyFill="1" applyBorder="1" applyAlignment="1">
      <alignment horizontal="center" vertical="center"/>
    </xf>
    <xf numFmtId="0" fontId="0" fillId="5" borderId="5" xfId="0" applyFill="1" applyBorder="1" applyAlignment="1">
      <alignment horizontal="center" vertical="center"/>
    </xf>
    <xf numFmtId="0" fontId="72" fillId="4" borderId="14" xfId="0" applyFont="1" applyFill="1" applyBorder="1" applyAlignment="1">
      <alignment vertical="center" wrapText="1"/>
    </xf>
    <xf numFmtId="0" fontId="72" fillId="4" borderId="2" xfId="0" applyFont="1" applyFill="1" applyBorder="1" applyAlignment="1">
      <alignment vertical="center" wrapText="1"/>
    </xf>
    <xf numFmtId="0" fontId="0" fillId="0" borderId="14" xfId="0" applyBorder="1" applyAlignment="1">
      <alignment vertical="center" wrapText="1"/>
    </xf>
    <xf numFmtId="0" fontId="0" fillId="0" borderId="83" xfId="0" applyBorder="1" applyAlignment="1">
      <alignment vertical="center" wrapText="1"/>
    </xf>
    <xf numFmtId="0" fontId="72" fillId="4" borderId="14" xfId="0" applyFont="1" applyFill="1" applyBorder="1" applyAlignment="1">
      <alignment horizontal="center" vertical="center" wrapText="1"/>
    </xf>
    <xf numFmtId="0" fontId="72" fillId="4" borderId="2" xfId="0" applyFont="1" applyFill="1" applyBorder="1" applyAlignment="1">
      <alignment horizontal="center" vertical="center" wrapText="1"/>
    </xf>
    <xf numFmtId="0" fontId="79" fillId="5" borderId="28" xfId="0" applyFont="1" applyFill="1" applyBorder="1" applyAlignment="1">
      <alignment horizontal="center"/>
    </xf>
    <xf numFmtId="0" fontId="83" fillId="6" borderId="0" xfId="0" applyFont="1" applyFill="1" applyAlignment="1">
      <alignment horizontal="left" vertical="center"/>
    </xf>
    <xf numFmtId="0" fontId="82" fillId="0" borderId="0" xfId="0" applyFont="1" applyAlignment="1">
      <alignment horizontal="left" vertical="center" wrapText="1"/>
    </xf>
    <xf numFmtId="0" fontId="95" fillId="6" borderId="8" xfId="0" applyFont="1" applyFill="1" applyBorder="1" applyAlignment="1">
      <alignment horizontal="center" vertical="center" wrapText="1"/>
    </xf>
    <xf numFmtId="0" fontId="95" fillId="6" borderId="2" xfId="0" applyFont="1" applyFill="1" applyBorder="1" applyAlignment="1">
      <alignment horizontal="center" vertical="center" wrapText="1"/>
    </xf>
    <xf numFmtId="0" fontId="97" fillId="6" borderId="8" xfId="0" applyFont="1" applyFill="1" applyBorder="1" applyAlignment="1">
      <alignment horizontal="center" vertical="center" wrapText="1"/>
    </xf>
    <xf numFmtId="0" fontId="97" fillId="6" borderId="2" xfId="0" applyFont="1" applyFill="1" applyBorder="1" applyAlignment="1">
      <alignment horizontal="center" vertical="center" wrapText="1"/>
    </xf>
    <xf numFmtId="0" fontId="96" fillId="6" borderId="8" xfId="0" applyFont="1" applyFill="1" applyBorder="1" applyAlignment="1">
      <alignment horizontal="center" vertical="center" wrapText="1"/>
    </xf>
    <xf numFmtId="0" fontId="96" fillId="6" borderId="2" xfId="0" applyFont="1" applyFill="1" applyBorder="1" applyAlignment="1">
      <alignment horizontal="center" vertical="center" wrapText="1"/>
    </xf>
    <xf numFmtId="0" fontId="93" fillId="6" borderId="8" xfId="0" applyFont="1" applyFill="1" applyBorder="1" applyAlignment="1">
      <alignment horizontal="center" vertical="center" wrapText="1"/>
    </xf>
    <xf numFmtId="0" fontId="93" fillId="6" borderId="2" xfId="0" applyFont="1" applyFill="1" applyBorder="1" applyAlignment="1">
      <alignment horizontal="center" vertical="center" wrapText="1"/>
    </xf>
    <xf numFmtId="0" fontId="78" fillId="5" borderId="5" xfId="0" applyFont="1" applyFill="1" applyBorder="1" applyAlignment="1">
      <alignment horizontal="center"/>
    </xf>
    <xf numFmtId="0" fontId="87" fillId="6" borderId="8" xfId="0" applyFont="1" applyFill="1" applyBorder="1" applyAlignment="1">
      <alignment horizontal="center" vertical="center" wrapText="1"/>
    </xf>
    <xf numFmtId="0" fontId="87" fillId="6" borderId="2" xfId="0" applyFont="1" applyFill="1" applyBorder="1" applyAlignment="1">
      <alignment horizontal="center" vertical="center" wrapText="1"/>
    </xf>
    <xf numFmtId="0" fontId="98" fillId="6" borderId="8" xfId="0" applyFont="1" applyFill="1" applyBorder="1" applyAlignment="1">
      <alignment horizontal="center" vertical="center" wrapText="1"/>
    </xf>
    <xf numFmtId="0" fontId="98" fillId="6" borderId="2" xfId="0" applyFont="1" applyFill="1" applyBorder="1" applyAlignment="1">
      <alignment horizontal="center" vertical="center" wrapText="1"/>
    </xf>
    <xf numFmtId="169" fontId="142" fillId="0" borderId="11" xfId="9" applyNumberFormat="1" applyFont="1" applyFill="1" applyBorder="1" applyAlignment="1">
      <alignment horizontal="center" vertical="center" wrapText="1"/>
    </xf>
    <xf numFmtId="169" fontId="142" fillId="0" borderId="12" xfId="9" applyNumberFormat="1" applyFont="1" applyFill="1" applyBorder="1" applyAlignment="1">
      <alignment horizontal="center" vertical="center" wrapText="1"/>
    </xf>
    <xf numFmtId="0" fontId="106" fillId="0" borderId="11" xfId="9" applyFont="1" applyBorder="1" applyAlignment="1">
      <alignment horizontal="center" vertical="center" wrapText="1"/>
    </xf>
    <xf numFmtId="0" fontId="106" fillId="0" borderId="12" xfId="9" applyFont="1" applyBorder="1" applyAlignment="1">
      <alignment horizontal="center" vertical="center" wrapText="1"/>
    </xf>
    <xf numFmtId="0" fontId="138" fillId="13" borderId="84" xfId="9" applyFont="1" applyFill="1" applyBorder="1" applyAlignment="1">
      <alignment horizontal="center" vertical="center" wrapText="1"/>
    </xf>
    <xf numFmtId="0" fontId="138" fillId="13" borderId="85" xfId="9" applyFont="1" applyFill="1" applyBorder="1" applyAlignment="1">
      <alignment horizontal="center" vertical="center" wrapText="1"/>
    </xf>
    <xf numFmtId="0" fontId="138" fillId="13" borderId="86" xfId="9" applyFont="1" applyFill="1" applyBorder="1" applyAlignment="1">
      <alignment horizontal="center" vertical="center" wrapText="1"/>
    </xf>
    <xf numFmtId="49" fontId="140" fillId="13" borderId="72" xfId="9" applyNumberFormat="1" applyFont="1" applyFill="1" applyBorder="1" applyAlignment="1">
      <alignment horizontal="center" vertical="center"/>
    </xf>
    <xf numFmtId="49" fontId="140" fillId="13" borderId="28" xfId="9" applyNumberFormat="1" applyFont="1" applyFill="1" applyBorder="1" applyAlignment="1">
      <alignment horizontal="center" vertical="center"/>
    </xf>
    <xf numFmtId="49" fontId="140" fillId="13" borderId="73" xfId="9" applyNumberFormat="1" applyFont="1" applyFill="1" applyBorder="1" applyAlignment="1">
      <alignment horizontal="center" vertical="center"/>
    </xf>
    <xf numFmtId="0" fontId="106" fillId="0" borderId="15" xfId="9" applyFont="1" applyFill="1" applyBorder="1" applyAlignment="1">
      <alignment horizontal="center" vertical="center" wrapText="1"/>
    </xf>
    <xf numFmtId="0" fontId="106" fillId="0" borderId="10" xfId="9" applyFont="1" applyFill="1" applyBorder="1" applyAlignment="1">
      <alignment horizontal="center" vertical="center" wrapText="1"/>
    </xf>
    <xf numFmtId="0" fontId="106" fillId="0" borderId="3" xfId="9" applyFont="1" applyFill="1" applyBorder="1" applyAlignment="1">
      <alignment horizontal="center" vertical="center" wrapText="1"/>
    </xf>
    <xf numFmtId="0" fontId="106" fillId="0" borderId="4" xfId="9" applyFont="1" applyFill="1" applyBorder="1" applyAlignment="1">
      <alignment horizontal="center" vertical="center"/>
    </xf>
    <xf numFmtId="0" fontId="106" fillId="0" borderId="5" xfId="9" applyFont="1" applyFill="1" applyBorder="1" applyAlignment="1">
      <alignment horizontal="center" vertical="center"/>
    </xf>
    <xf numFmtId="0" fontId="106" fillId="0" borderId="6" xfId="9" applyFont="1" applyFill="1" applyBorder="1" applyAlignment="1">
      <alignment horizontal="center" vertical="center"/>
    </xf>
    <xf numFmtId="0" fontId="106" fillId="0" borderId="15" xfId="9" applyFont="1" applyBorder="1" applyAlignment="1">
      <alignment horizontal="center" vertical="center" wrapText="1"/>
    </xf>
    <xf numFmtId="0" fontId="106" fillId="0" borderId="10" xfId="9" applyFont="1" applyBorder="1" applyAlignment="1">
      <alignment horizontal="center" vertical="center" wrapText="1"/>
    </xf>
    <xf numFmtId="0" fontId="106" fillId="0" borderId="3" xfId="9" applyFont="1" applyBorder="1" applyAlignment="1">
      <alignment horizontal="center" vertical="center" wrapText="1"/>
    </xf>
    <xf numFmtId="0" fontId="106" fillId="0" borderId="4" xfId="9" applyFont="1" applyBorder="1" applyAlignment="1">
      <alignment horizontal="center" vertical="center"/>
    </xf>
    <xf numFmtId="0" fontId="106" fillId="0" borderId="5" xfId="9" applyFont="1" applyBorder="1" applyAlignment="1">
      <alignment horizontal="center" vertical="center"/>
    </xf>
    <xf numFmtId="0" fontId="106" fillId="0" borderId="6" xfId="9" applyFont="1" applyBorder="1" applyAlignment="1">
      <alignment horizontal="center" vertical="center"/>
    </xf>
    <xf numFmtId="0" fontId="84" fillId="0" borderId="12" xfId="0" applyFont="1" applyBorder="1" applyAlignment="1">
      <alignment horizontal="center" vertical="center" wrapText="1"/>
    </xf>
    <xf numFmtId="0" fontId="138" fillId="13" borderId="72" xfId="9" applyFont="1" applyFill="1" applyBorder="1" applyAlignment="1">
      <alignment horizontal="center" vertical="center" wrapText="1"/>
    </xf>
    <xf numFmtId="0" fontId="138" fillId="13" borderId="28" xfId="9" applyFont="1" applyFill="1" applyBorder="1" applyAlignment="1">
      <alignment horizontal="center" vertical="center" wrapText="1"/>
    </xf>
    <xf numFmtId="0" fontId="138" fillId="13" borderId="73" xfId="9" applyFont="1" applyFill="1" applyBorder="1" applyAlignment="1">
      <alignment horizontal="center" vertical="center" wrapText="1"/>
    </xf>
    <xf numFmtId="0" fontId="106" fillId="0" borderId="77" xfId="9" applyFont="1" applyFill="1" applyBorder="1" applyAlignment="1">
      <alignment horizontal="center" vertical="center" wrapText="1"/>
    </xf>
    <xf numFmtId="0" fontId="106" fillId="0" borderId="110" xfId="9" applyFont="1" applyFill="1" applyBorder="1" applyAlignment="1">
      <alignment horizontal="center" vertical="center" wrapText="1"/>
    </xf>
    <xf numFmtId="0" fontId="106" fillId="0" borderId="74" xfId="9" applyFont="1" applyFill="1" applyBorder="1" applyAlignment="1">
      <alignment horizontal="center" vertical="center" wrapText="1"/>
    </xf>
    <xf numFmtId="0" fontId="106" fillId="0" borderId="87" xfId="9" applyFont="1" applyBorder="1" applyAlignment="1">
      <alignment horizontal="center" vertical="center" wrapText="1"/>
    </xf>
    <xf numFmtId="0" fontId="106" fillId="0" borderId="79" xfId="9" applyFont="1" applyBorder="1" applyAlignment="1">
      <alignment horizontal="center" vertical="center" wrapText="1"/>
    </xf>
    <xf numFmtId="167" fontId="142" fillId="0" borderId="14" xfId="9" applyNumberFormat="1" applyFont="1" applyFill="1" applyBorder="1" applyAlignment="1">
      <alignment horizontal="center" vertical="center" wrapText="1"/>
    </xf>
    <xf numFmtId="167" fontId="142" fillId="0" borderId="2" xfId="9" applyNumberFormat="1" applyFont="1" applyFill="1" applyBorder="1" applyAlignment="1">
      <alignment horizontal="center" vertical="center" wrapText="1"/>
    </xf>
    <xf numFmtId="0" fontId="139" fillId="13" borderId="84" xfId="9" applyFont="1" applyFill="1" applyBorder="1" applyAlignment="1">
      <alignment horizontal="center" vertical="center" wrapText="1"/>
    </xf>
    <xf numFmtId="0" fontId="139" fillId="13" borderId="85" xfId="9" applyFont="1" applyFill="1" applyBorder="1" applyAlignment="1">
      <alignment horizontal="center" vertical="center" wrapText="1"/>
    </xf>
    <xf numFmtId="0" fontId="139" fillId="13" borderId="86" xfId="9" applyFont="1" applyFill="1" applyBorder="1" applyAlignment="1">
      <alignment horizontal="center" vertical="center" wrapText="1"/>
    </xf>
    <xf numFmtId="0" fontId="143" fillId="0" borderId="0" xfId="9" applyFont="1" applyBorder="1" applyAlignment="1">
      <alignment horizontal="center" vertical="center" wrapText="1"/>
    </xf>
    <xf numFmtId="0" fontId="143" fillId="0" borderId="0" xfId="0" applyFont="1" applyBorder="1" applyAlignment="1">
      <alignment horizontal="center" vertical="center" wrapText="1"/>
    </xf>
    <xf numFmtId="0" fontId="143" fillId="0" borderId="0" xfId="0" applyFont="1" applyAlignment="1">
      <alignment horizontal="center" vertical="center" wrapText="1"/>
    </xf>
    <xf numFmtId="0" fontId="84" fillId="0" borderId="0" xfId="0" applyFont="1" applyAlignment="1">
      <alignment wrapText="1"/>
    </xf>
    <xf numFmtId="0" fontId="106" fillId="0" borderId="14" xfId="9" applyFont="1" applyBorder="1" applyAlignment="1">
      <alignment horizontal="center" vertical="center" wrapText="1"/>
    </xf>
    <xf numFmtId="0" fontId="106" fillId="0" borderId="8" xfId="9" applyFont="1" applyBorder="1" applyAlignment="1">
      <alignment horizontal="center" vertical="center" wrapText="1"/>
    </xf>
    <xf numFmtId="0" fontId="0" fillId="0" borderId="41" xfId="0" applyBorder="1" applyAlignment="1">
      <alignment horizontal="center"/>
    </xf>
    <xf numFmtId="0" fontId="0" fillId="0" borderId="90" xfId="0" applyBorder="1" applyAlignment="1">
      <alignment horizontal="center"/>
    </xf>
    <xf numFmtId="0" fontId="112" fillId="0" borderId="71" xfId="0" applyFont="1" applyBorder="1" applyAlignment="1">
      <alignment horizontal="left" vertical="center" wrapText="1"/>
    </xf>
    <xf numFmtId="0" fontId="112" fillId="0" borderId="46" xfId="0" applyFont="1" applyBorder="1" applyAlignment="1">
      <alignment horizontal="left" vertical="center" wrapText="1"/>
    </xf>
    <xf numFmtId="0" fontId="112" fillId="0" borderId="72" xfId="0" applyFont="1" applyBorder="1" applyAlignment="1">
      <alignment horizontal="left" vertical="center" wrapText="1"/>
    </xf>
    <xf numFmtId="0" fontId="112" fillId="0" borderId="97" xfId="0" applyFont="1" applyBorder="1" applyAlignment="1">
      <alignment horizontal="left" vertical="center" wrapText="1"/>
    </xf>
    <xf numFmtId="0" fontId="112" fillId="0" borderId="24" xfId="0" applyFont="1" applyBorder="1" applyAlignment="1">
      <alignment horizontal="left"/>
    </xf>
    <xf numFmtId="0" fontId="112" fillId="0" borderId="26" xfId="0" applyFont="1" applyBorder="1" applyAlignment="1">
      <alignment horizontal="left"/>
    </xf>
    <xf numFmtId="0" fontId="112" fillId="0" borderId="50" xfId="0" applyFont="1" applyBorder="1" applyAlignment="1">
      <alignment horizontal="center" vertical="center" wrapText="1"/>
    </xf>
    <xf numFmtId="0" fontId="112" fillId="0" borderId="88" xfId="0" applyFont="1" applyBorder="1" applyAlignment="1">
      <alignment horizontal="center" vertical="center" wrapText="1"/>
    </xf>
    <xf numFmtId="0" fontId="112" fillId="0" borderId="91" xfId="0" applyFont="1" applyBorder="1" applyAlignment="1">
      <alignment horizontal="left" vertical="center" wrapText="1"/>
    </xf>
    <xf numFmtId="0" fontId="112" fillId="0" borderId="92" xfId="0" applyFont="1" applyBorder="1" applyAlignment="1">
      <alignment horizontal="left" vertical="center" wrapText="1"/>
    </xf>
    <xf numFmtId="0" fontId="112" fillId="0" borderId="93" xfId="0" applyFont="1" applyBorder="1" applyAlignment="1">
      <alignment horizontal="left" vertical="center" wrapText="1"/>
    </xf>
    <xf numFmtId="0" fontId="8" fillId="0" borderId="94" xfId="0" applyFont="1" applyBorder="1" applyAlignment="1">
      <alignment horizontal="left"/>
    </xf>
    <xf numFmtId="0" fontId="112" fillId="0" borderId="18" xfId="0" applyFont="1" applyBorder="1" applyAlignment="1">
      <alignment horizontal="left" vertical="center" wrapText="1"/>
    </xf>
    <xf numFmtId="0" fontId="112" fillId="0" borderId="20" xfId="0" applyFont="1" applyBorder="1" applyAlignment="1">
      <alignment horizontal="left" vertical="center" wrapText="1"/>
    </xf>
    <xf numFmtId="0" fontId="112" fillId="0" borderId="95" xfId="0" applyFont="1" applyFill="1" applyBorder="1" applyAlignment="1">
      <alignment horizontal="left" vertical="center" wrapText="1"/>
    </xf>
    <xf numFmtId="0" fontId="112" fillId="0" borderId="96" xfId="0" applyFont="1" applyFill="1" applyBorder="1" applyAlignment="1">
      <alignment horizontal="left" vertical="center" wrapText="1"/>
    </xf>
    <xf numFmtId="0" fontId="112" fillId="0" borderId="24" xfId="0" applyFont="1" applyBorder="1" applyAlignment="1">
      <alignment horizontal="left" vertical="center" wrapText="1"/>
    </xf>
    <xf numFmtId="0" fontId="112" fillId="0" borderId="26" xfId="0" applyFont="1" applyBorder="1" applyAlignment="1">
      <alignment horizontal="left" vertical="center" wrapText="1"/>
    </xf>
    <xf numFmtId="0" fontId="103" fillId="0" borderId="0" xfId="0" applyFont="1" applyBorder="1" applyAlignment="1">
      <alignment horizontal="center"/>
    </xf>
    <xf numFmtId="0" fontId="103" fillId="0" borderId="71" xfId="0" applyFont="1" applyBorder="1" applyAlignment="1">
      <alignment horizontal="center"/>
    </xf>
    <xf numFmtId="0" fontId="112" fillId="0" borderId="98" xfId="0" applyFont="1" applyBorder="1" applyAlignment="1">
      <alignment horizontal="left" vertical="center" wrapText="1"/>
    </xf>
    <xf numFmtId="0" fontId="112" fillId="0" borderId="45" xfId="0" applyFont="1" applyBorder="1" applyAlignment="1">
      <alignment horizontal="left" vertical="center" wrapText="1"/>
    </xf>
    <xf numFmtId="0" fontId="110" fillId="0" borderId="99" xfId="0" applyFont="1" applyBorder="1" applyAlignment="1">
      <alignment horizontal="left" vertical="center" wrapText="1"/>
    </xf>
    <xf numFmtId="0" fontId="110" fillId="0" borderId="39" xfId="0" applyFont="1" applyBorder="1" applyAlignment="1">
      <alignment horizontal="left" vertical="center" wrapText="1"/>
    </xf>
    <xf numFmtId="0" fontId="110" fillId="0" borderId="24" xfId="0" applyFont="1" applyBorder="1" applyAlignment="1">
      <alignment horizontal="left" vertical="center" wrapText="1"/>
    </xf>
    <xf numFmtId="0" fontId="110" fillId="0" borderId="26" xfId="0" applyFont="1" applyBorder="1" applyAlignment="1">
      <alignment horizontal="left" vertical="center" wrapText="1"/>
    </xf>
    <xf numFmtId="0" fontId="110" fillId="0" borderId="98" xfId="0" applyFont="1" applyBorder="1" applyAlignment="1">
      <alignment horizontal="left" vertical="center" wrapText="1"/>
    </xf>
    <xf numFmtId="0" fontId="110" fillId="0" borderId="45" xfId="0" applyFont="1" applyBorder="1" applyAlignment="1">
      <alignment horizontal="left" vertical="center" wrapText="1"/>
    </xf>
    <xf numFmtId="2" fontId="113" fillId="0" borderId="89" xfId="0" applyNumberFormat="1" applyFont="1" applyBorder="1" applyAlignment="1">
      <alignment horizontal="center" vertical="center" wrapText="1"/>
    </xf>
    <xf numFmtId="2" fontId="113" fillId="0" borderId="73" xfId="0" applyNumberFormat="1" applyFont="1" applyBorder="1" applyAlignment="1">
      <alignment horizontal="center" vertical="center" wrapText="1"/>
    </xf>
    <xf numFmtId="0" fontId="107" fillId="0" borderId="24" xfId="0" applyFont="1" applyBorder="1" applyAlignment="1">
      <alignment horizontal="right"/>
    </xf>
    <xf numFmtId="0" fontId="107" fillId="0" borderId="25" xfId="0" applyFont="1" applyBorder="1" applyAlignment="1">
      <alignment horizontal="right"/>
    </xf>
    <xf numFmtId="0" fontId="107" fillId="0" borderId="26" xfId="0" applyFont="1" applyBorder="1" applyAlignment="1">
      <alignment horizontal="right"/>
    </xf>
    <xf numFmtId="0" fontId="109" fillId="7" borderId="100" xfId="0" applyFont="1" applyFill="1" applyBorder="1" applyAlignment="1">
      <alignment horizontal="center" vertical="center"/>
    </xf>
    <xf numFmtId="0" fontId="109" fillId="7" borderId="101" xfId="0" applyFont="1" applyFill="1" applyBorder="1" applyAlignment="1">
      <alignment horizontal="center" vertical="center"/>
    </xf>
    <xf numFmtId="0" fontId="110" fillId="0" borderId="91" xfId="0" applyFont="1" applyBorder="1" applyAlignment="1">
      <alignment horizontal="left" vertical="center" wrapText="1"/>
    </xf>
    <xf numFmtId="0" fontId="110" fillId="0" borderId="92" xfId="0" applyFont="1" applyBorder="1" applyAlignment="1">
      <alignment horizontal="left" vertical="center" wrapText="1"/>
    </xf>
    <xf numFmtId="2" fontId="100" fillId="0" borderId="36" xfId="0" applyNumberFormat="1" applyFont="1" applyFill="1" applyBorder="1" applyAlignment="1">
      <alignment horizontal="center" vertical="center" wrapText="1"/>
    </xf>
    <xf numFmtId="0" fontId="102" fillId="0" borderId="0" xfId="0" applyFont="1" applyBorder="1" applyAlignment="1">
      <alignment horizontal="center" vertical="center" wrapText="1"/>
    </xf>
    <xf numFmtId="2" fontId="100" fillId="9" borderId="103" xfId="0" applyNumberFormat="1" applyFont="1" applyFill="1" applyBorder="1" applyAlignment="1">
      <alignment horizontal="center" vertical="center"/>
    </xf>
    <xf numFmtId="2" fontId="100" fillId="0" borderId="44" xfId="0" applyNumberFormat="1" applyFont="1" applyBorder="1" applyAlignment="1">
      <alignment horizontal="center" vertical="center"/>
    </xf>
    <xf numFmtId="0" fontId="102" fillId="0" borderId="52" xfId="0" applyFont="1" applyBorder="1" applyAlignment="1">
      <alignment horizontal="center" vertical="center" wrapText="1"/>
    </xf>
    <xf numFmtId="0" fontId="99" fillId="0" borderId="53" xfId="0" applyFont="1" applyBorder="1" applyAlignment="1">
      <alignment horizontal="center" vertical="center" wrapText="1"/>
    </xf>
    <xf numFmtId="0" fontId="102" fillId="0" borderId="53" xfId="0" applyFont="1" applyBorder="1" applyAlignment="1">
      <alignment horizontal="center" vertical="center" wrapText="1"/>
    </xf>
    <xf numFmtId="0" fontId="129" fillId="0" borderId="53" xfId="0" applyFont="1" applyBorder="1" applyAlignment="1">
      <alignment horizontal="center" vertical="center" wrapText="1"/>
    </xf>
    <xf numFmtId="0" fontId="100" fillId="0" borderId="0" xfId="0" applyFont="1" applyBorder="1" applyAlignment="1">
      <alignment horizontal="left" vertical="center" wrapText="1"/>
    </xf>
    <xf numFmtId="0" fontId="102" fillId="0" borderId="102" xfId="0" applyFont="1" applyBorder="1" applyAlignment="1">
      <alignment horizontal="center" vertical="center" wrapText="1"/>
    </xf>
    <xf numFmtId="0" fontId="99" fillId="0" borderId="60" xfId="0" applyFont="1" applyBorder="1" applyAlignment="1">
      <alignment horizontal="center" vertical="center" wrapText="1"/>
    </xf>
    <xf numFmtId="0" fontId="102" fillId="0" borderId="55" xfId="0" applyFont="1" applyBorder="1" applyAlignment="1">
      <alignment horizontal="center" vertical="center" wrapText="1"/>
    </xf>
    <xf numFmtId="0" fontId="132" fillId="0" borderId="55" xfId="0" applyFont="1" applyBorder="1" applyAlignment="1">
      <alignment horizontal="center" vertical="center" wrapText="1"/>
    </xf>
    <xf numFmtId="0" fontId="99" fillId="0" borderId="58" xfId="0" applyFont="1" applyBorder="1" applyAlignment="1">
      <alignment horizontal="center" vertical="center" wrapText="1"/>
    </xf>
    <xf numFmtId="0" fontId="124" fillId="0" borderId="104" xfId="8" applyFont="1" applyFill="1" applyBorder="1" applyAlignment="1">
      <alignment horizontal="center" vertical="top" wrapText="1"/>
    </xf>
    <xf numFmtId="2" fontId="100" fillId="9" borderId="105" xfId="0" applyNumberFormat="1" applyFont="1" applyFill="1" applyBorder="1" applyAlignment="1">
      <alignment horizontal="center" vertical="center" wrapText="1"/>
    </xf>
    <xf numFmtId="2" fontId="100" fillId="0" borderId="106" xfId="0" applyNumberFormat="1" applyFont="1" applyFill="1" applyBorder="1" applyAlignment="1">
      <alignment horizontal="center" vertical="center" wrapText="1"/>
    </xf>
    <xf numFmtId="2" fontId="100" fillId="9" borderId="56" xfId="0" applyNumberFormat="1" applyFont="1" applyFill="1" applyBorder="1" applyAlignment="1">
      <alignment horizontal="center" vertical="center" wrapText="1"/>
    </xf>
    <xf numFmtId="2" fontId="100" fillId="0" borderId="38" xfId="0" applyNumberFormat="1" applyFont="1" applyBorder="1" applyAlignment="1">
      <alignment horizontal="center" vertical="center" wrapText="1"/>
    </xf>
    <xf numFmtId="0" fontId="99" fillId="0" borderId="36" xfId="0" applyFont="1" applyBorder="1" applyAlignment="1">
      <alignment horizontal="center" vertical="center" wrapText="1"/>
    </xf>
    <xf numFmtId="0" fontId="129" fillId="0" borderId="53" xfId="0" applyFont="1" applyFill="1" applyBorder="1" applyAlignment="1">
      <alignment horizontal="center" vertical="center" wrapText="1"/>
    </xf>
    <xf numFmtId="2" fontId="100" fillId="9" borderId="36" xfId="0" applyNumberFormat="1" applyFont="1" applyFill="1" applyBorder="1" applyAlignment="1">
      <alignment horizontal="center" vertical="center" wrapText="1"/>
    </xf>
    <xf numFmtId="0" fontId="124" fillId="0" borderId="69" xfId="8" applyFont="1" applyFill="1" applyBorder="1" applyAlignment="1">
      <alignment horizontal="center" vertical="top" wrapText="1"/>
    </xf>
    <xf numFmtId="2" fontId="100" fillId="0" borderId="106" xfId="0" applyNumberFormat="1" applyFont="1" applyBorder="1" applyAlignment="1">
      <alignment horizontal="center" vertical="center" wrapText="1"/>
    </xf>
    <xf numFmtId="0" fontId="102" fillId="0" borderId="107" xfId="0" applyFont="1" applyBorder="1" applyAlignment="1">
      <alignment horizontal="center" vertical="center" wrapText="1"/>
    </xf>
    <xf numFmtId="0" fontId="102" fillId="0" borderId="58" xfId="0" applyFont="1" applyBorder="1" applyAlignment="1">
      <alignment horizontal="center" vertical="center" wrapText="1"/>
    </xf>
    <xf numFmtId="0" fontId="124" fillId="0" borderId="58" xfId="8" applyFont="1" applyFill="1" applyBorder="1" applyAlignment="1">
      <alignment horizontal="center" vertical="top" wrapText="1"/>
    </xf>
    <xf numFmtId="2" fontId="100" fillId="9" borderId="59" xfId="0" applyNumberFormat="1" applyFont="1" applyFill="1" applyBorder="1" applyAlignment="1">
      <alignment horizontal="center" vertical="center" wrapText="1"/>
    </xf>
    <xf numFmtId="2" fontId="100" fillId="0" borderId="41" xfId="0" applyNumberFormat="1" applyFont="1" applyFill="1" applyBorder="1" applyAlignment="1">
      <alignment horizontal="center" vertical="center" wrapText="1"/>
    </xf>
    <xf numFmtId="0" fontId="124" fillId="0" borderId="104" xfId="8" applyFont="1" applyFill="1" applyBorder="1" applyAlignment="1">
      <alignment horizontal="center" vertical="center" wrapText="1"/>
    </xf>
    <xf numFmtId="2" fontId="100" fillId="0" borderId="41" xfId="0" applyNumberFormat="1" applyFont="1" applyBorder="1" applyAlignment="1">
      <alignment horizontal="center" vertical="center" wrapText="1"/>
    </xf>
    <xf numFmtId="2" fontId="100" fillId="9" borderId="103" xfId="0" applyNumberFormat="1" applyFont="1" applyFill="1" applyBorder="1" applyAlignment="1">
      <alignment horizontal="center" vertical="center" wrapText="1"/>
    </xf>
    <xf numFmtId="2" fontId="100" fillId="0" borderId="44" xfId="0" applyNumberFormat="1" applyFont="1" applyBorder="1" applyAlignment="1">
      <alignment horizontal="center" vertical="center" wrapText="1"/>
    </xf>
    <xf numFmtId="2" fontId="100" fillId="9" borderId="54" xfId="0" applyNumberFormat="1" applyFont="1" applyFill="1" applyBorder="1" applyAlignment="1">
      <alignment horizontal="center" vertical="center" wrapText="1"/>
    </xf>
    <xf numFmtId="2" fontId="100" fillId="0" borderId="44" xfId="0" applyNumberFormat="1" applyFont="1" applyFill="1" applyBorder="1" applyAlignment="1">
      <alignment horizontal="center" vertical="center" wrapText="1"/>
    </xf>
    <xf numFmtId="0" fontId="124" fillId="0" borderId="36" xfId="8" applyFont="1" applyFill="1" applyBorder="1" applyAlignment="1">
      <alignment horizontal="center" vertical="top" wrapText="1"/>
    </xf>
    <xf numFmtId="2" fontId="100" fillId="9" borderId="63" xfId="0" applyNumberFormat="1" applyFont="1" applyFill="1" applyBorder="1" applyAlignment="1">
      <alignment horizontal="center" vertical="center" wrapText="1"/>
    </xf>
    <xf numFmtId="2" fontId="100" fillId="0" borderId="64" xfId="0" applyNumberFormat="1" applyFont="1" applyFill="1" applyBorder="1" applyAlignment="1">
      <alignment horizontal="center" vertical="center" wrapText="1"/>
    </xf>
    <xf numFmtId="0" fontId="102" fillId="0" borderId="108" xfId="0" applyFont="1" applyBorder="1" applyAlignment="1">
      <alignment horizontal="center" vertical="center" wrapText="1"/>
    </xf>
    <xf numFmtId="0" fontId="100" fillId="0" borderId="67" xfId="8" applyFont="1" applyBorder="1" applyAlignment="1">
      <alignment horizontal="left" vertical="center" wrapText="1"/>
    </xf>
    <xf numFmtId="0" fontId="100" fillId="0" borderId="0" xfId="0" applyFont="1" applyBorder="1" applyAlignment="1">
      <alignment horizontal="left" vertical="center"/>
    </xf>
    <xf numFmtId="0" fontId="106" fillId="12" borderId="44" xfId="0" applyFont="1" applyFill="1" applyBorder="1" applyAlignment="1">
      <alignment horizontal="center"/>
    </xf>
    <xf numFmtId="0" fontId="100" fillId="0" borderId="39" xfId="0" applyFont="1" applyFill="1" applyBorder="1" applyAlignment="1">
      <alignment horizontal="center"/>
    </xf>
    <xf numFmtId="0" fontId="102" fillId="0" borderId="109" xfId="0" applyFont="1" applyFill="1" applyBorder="1" applyAlignment="1">
      <alignment horizontal="center" vertical="center" wrapText="1"/>
    </xf>
    <xf numFmtId="0" fontId="99" fillId="0" borderId="55" xfId="0" applyFont="1" applyFill="1" applyBorder="1" applyAlignment="1">
      <alignment horizontal="center" vertical="center" wrapText="1"/>
    </xf>
    <xf numFmtId="0" fontId="102" fillId="0" borderId="55" xfId="0" applyFont="1" applyFill="1" applyBorder="1" applyAlignment="1">
      <alignment horizontal="center" vertical="center" wrapText="1"/>
    </xf>
    <xf numFmtId="0" fontId="102" fillId="0" borderId="109" xfId="0" applyFont="1" applyBorder="1" applyAlignment="1">
      <alignment horizontal="center" vertical="center" wrapText="1"/>
    </xf>
    <xf numFmtId="2" fontId="100" fillId="9" borderId="61" xfId="0" applyNumberFormat="1" applyFont="1" applyFill="1" applyBorder="1" applyAlignment="1">
      <alignment horizontal="center" vertical="center" wrapText="1"/>
    </xf>
    <xf numFmtId="0" fontId="133" fillId="3" borderId="0" xfId="0" applyFont="1" applyFill="1" applyAlignment="1"/>
    <xf numFmtId="0" fontId="134" fillId="3" borderId="0" xfId="0" applyFont="1" applyFill="1" applyAlignment="1"/>
    <xf numFmtId="0" fontId="0" fillId="0" borderId="0" xfId="0" applyAlignment="1">
      <alignment horizontal="center" wrapText="1"/>
    </xf>
    <xf numFmtId="0" fontId="0" fillId="0" borderId="0" xfId="0" applyAlignment="1">
      <alignment horizontal="center" vertical="center" wrapText="1"/>
    </xf>
    <xf numFmtId="0" fontId="0" fillId="0" borderId="0" xfId="0" applyFont="1" applyAlignment="1">
      <alignment horizontal="center" vertical="center" wrapText="1"/>
    </xf>
    <xf numFmtId="0" fontId="103" fillId="0" borderId="0" xfId="0" applyFont="1" applyAlignment="1">
      <alignment horizontal="center" vertical="center" wrapText="1"/>
    </xf>
    <xf numFmtId="0" fontId="103" fillId="0" borderId="0" xfId="0" applyFont="1" applyAlignment="1">
      <alignment horizontal="center" vertical="center"/>
    </xf>
  </cellXfs>
  <cellStyles count="11">
    <cellStyle name="0,0_x000d__x000a_NA_x000d__x000a__Штукатурные фасады" xfId="1"/>
    <cellStyle name="Normalny_Cennik KOELNER 2002" xfId="2"/>
    <cellStyle name="Normalny_Cenywarehouse" xfId="3"/>
    <cellStyle name="Гиперссылка" xfId="4" builtinId="8"/>
    <cellStyle name="Обычный" xfId="0" builtinId="0"/>
    <cellStyle name="Обычный 2" xfId="5"/>
    <cellStyle name="Обычный_06-05-01 ПРАЙС-ЛИСТ АКСИ" xfId="6"/>
    <cellStyle name="Обычный_PROFil-Price" xfId="7"/>
    <cellStyle name="Обычный_Лист1" xfId="8"/>
    <cellStyle name="Обычный_План заказ_зак и цены_п" xfId="9"/>
    <cellStyle name="Обычный_Прайс Плантер" xfId="10"/>
  </cellStyles>
  <dxfs count="4">
    <dxf>
      <font>
        <b val="0"/>
        <i val="0"/>
        <strike val="0"/>
        <condense val="0"/>
        <extend val="0"/>
        <outline val="0"/>
        <shadow val="0"/>
        <u val="none"/>
        <vertAlign val="baseline"/>
        <sz val="11"/>
        <color auto="1"/>
        <name val="Arial"/>
        <scheme val="none"/>
      </font>
      <numFmt numFmtId="2" formatCode="0.00"/>
      <fill>
        <patternFill patternType="solid">
          <fgColor indexed="64"/>
          <bgColor indexed="9"/>
        </patternFill>
      </fill>
      <alignment horizontal="general"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general"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iagrams/colors1.xml><?xml version="1.0" encoding="utf-8"?>
<dgm:colorsDef xmlns:dgm="http://schemas.openxmlformats.org/drawingml/2006/diagram" xmlns:a="http://schemas.openxmlformats.org/drawingml/2006/main" uniqueId="urn:microsoft.com/office/officeart/2005/8/colors/accent1_2#1">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10">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11">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1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13">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14">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1_2#15">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accent1_2#16">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3">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4">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5">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6">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7">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8">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9">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 qsCatId="simple" csTypeId="urn:microsoft.com/office/officeart/2005/8/colors/accent1_2#1" csCatId="accent1" phldr="1"/>
      <dgm:spPr/>
    </dgm:pt>
    <dgm:pt modelId="{02D4E7FA-C648-4DA4-8821-CB2B1EC92784}">
      <dgm:prSet phldrT="[Текст]" custT="1"/>
      <dgm:spPr/>
      <dgm:t>
        <a:bodyPr/>
        <a:lstStyle/>
        <a:p>
          <a:r>
            <a:rPr lang="ru-RU" sz="1000" b="1">
              <a:solidFill>
                <a:srgbClr val="FF0000"/>
              </a:solidFill>
            </a:rPr>
            <a:t>удобно</a:t>
          </a:r>
        </a:p>
      </dgm:t>
    </dgm:pt>
    <dgm:pt modelId="{0F233F1C-1958-4271-A75E-B7F401FA148F}" type="parTrans" cxnId="{A69EC405-07E6-42D7-83E3-BF7EB2B1C361}">
      <dgm:prSet/>
      <dgm:spPr/>
      <dgm:t>
        <a:bodyPr/>
        <a:lstStyle/>
        <a:p>
          <a:endParaRPr lang="ru-RU"/>
        </a:p>
      </dgm:t>
    </dgm:pt>
    <dgm:pt modelId="{1300D942-0731-4C62-8AE9-4C4F749C223B}" type="sibTrans" cxnId="{A69EC405-07E6-42D7-83E3-BF7EB2B1C361}">
      <dgm:prSet/>
      <dgm:spPr/>
      <dgm:t>
        <a:bodyPr/>
        <a:lstStyle/>
        <a:p>
          <a:endParaRPr lang="ru-RU"/>
        </a:p>
      </dgm:t>
    </dgm:pt>
    <dgm:pt modelId="{2D1BF7A8-5230-4C09-806C-B57FDB40C918}">
      <dgm:prSet phldrT="[Текст]" custT="1"/>
      <dgm:spPr/>
      <dgm:t>
        <a:bodyPr/>
        <a:lstStyle/>
        <a:p>
          <a:r>
            <a:rPr lang="ru-RU" sz="1100" b="1">
              <a:solidFill>
                <a:srgbClr val="FF0000"/>
              </a:solidFill>
            </a:rPr>
            <a:t>надёжно</a:t>
          </a:r>
        </a:p>
      </dgm:t>
    </dgm:pt>
    <dgm:pt modelId="{8ACF181D-5715-4F5E-94E0-FD23288D9695}" type="parTrans" cxnId="{C252A7B2-D648-4E52-BE90-1F923E024516}">
      <dgm:prSet/>
      <dgm:spPr/>
      <dgm:t>
        <a:bodyPr/>
        <a:lstStyle/>
        <a:p>
          <a:endParaRPr lang="ru-RU"/>
        </a:p>
      </dgm:t>
    </dgm:pt>
    <dgm:pt modelId="{5BD2FD63-6B1F-4490-BA0A-C238B3DECD77}" type="sibTrans" cxnId="{C252A7B2-D648-4E52-BE90-1F923E024516}">
      <dgm:prSet/>
      <dgm:spPr/>
      <dgm:t>
        <a:bodyPr/>
        <a:lstStyle/>
        <a:p>
          <a:endParaRPr lang="ru-RU"/>
        </a:p>
      </dgm:t>
    </dgm:pt>
    <dgm:pt modelId="{659BFCFE-A482-48C7-9308-A34845A85646}">
      <dgm:prSet phldrT="[Текст]" custT="1"/>
      <dgm:spPr/>
      <dgm:t>
        <a:bodyPr anchor="ctr"/>
        <a:lstStyle/>
        <a:p>
          <a:endParaRPr lang="ru-RU" sz="1000" b="1">
            <a:solidFill>
              <a:srgbClr val="FF0000"/>
            </a:solidFill>
          </a:endParaRPr>
        </a:p>
        <a:p>
          <a:endParaRPr lang="ru-RU" sz="1000" b="1">
            <a:solidFill>
              <a:srgbClr val="FF0000"/>
            </a:solidFill>
          </a:endParaRPr>
        </a:p>
        <a:p>
          <a:r>
            <a:rPr lang="ru-RU" sz="1100" b="1">
              <a:solidFill>
                <a:srgbClr val="FF0000"/>
              </a:solidFill>
            </a:rPr>
            <a:t>выгодно</a:t>
          </a:r>
        </a:p>
        <a:p>
          <a:endParaRPr lang="ru-RU"/>
        </a:p>
      </dgm:t>
    </dgm:pt>
    <dgm:pt modelId="{0325CC07-CA7B-4AC9-88A0-0224467B6D1A}" type="parTrans" cxnId="{F2D04C2A-24F5-4E86-8D2C-E98636325CF3}">
      <dgm:prSet/>
      <dgm:spPr/>
      <dgm:t>
        <a:bodyPr/>
        <a:lstStyle/>
        <a:p>
          <a:endParaRPr lang="ru-RU"/>
        </a:p>
      </dgm:t>
    </dgm:pt>
    <dgm:pt modelId="{D4B4005A-BF62-4498-A860-CED3E9970AAA}" type="sibTrans" cxnId="{F2D04C2A-24F5-4E86-8D2C-E98636325CF3}">
      <dgm:prSet/>
      <dgm:spPr/>
      <dgm:t>
        <a:bodyPr/>
        <a:lstStyle/>
        <a:p>
          <a:endParaRPr lang="ru-RU"/>
        </a:p>
      </dgm:t>
    </dgm:pt>
    <dgm:pt modelId="{FA932370-1B24-4867-AD47-98EC07F081A5}" type="pres">
      <dgm:prSet presAssocID="{56C10EBB-0DD7-473C-BED7-C5863E8157A0}" presName="compositeShape" presStyleCnt="0">
        <dgm:presLayoutVars>
          <dgm:dir/>
          <dgm:resizeHandles/>
        </dgm:presLayoutVars>
      </dgm:prSet>
      <dgm:spPr/>
    </dgm:pt>
    <dgm:pt modelId="{7A2CDB76-2696-41F4-B33F-75AB6DD1A0D4}" type="pres">
      <dgm:prSet presAssocID="{56C10EBB-0DD7-473C-BED7-C5863E8157A0}" presName="pyramid" presStyleLbl="node1" presStyleIdx="0" presStyleCnt="1"/>
      <dgm:spPr>
        <a:solidFill>
          <a:srgbClr val="FF0000"/>
        </a:solidFill>
      </dgm:spPr>
      <dgm:t>
        <a:bodyPr/>
        <a:lstStyle/>
        <a:p>
          <a:endParaRPr lang="ru-RU"/>
        </a:p>
      </dgm:t>
    </dgm:pt>
    <dgm:pt modelId="{3FDAC656-330A-495D-9C89-396B7488B9EA}" type="pres">
      <dgm:prSet presAssocID="{56C10EBB-0DD7-473C-BED7-C5863E8157A0}" presName="theList" presStyleCnt="0"/>
      <dgm:spPr/>
    </dgm:pt>
    <dgm:pt modelId="{BD4C5BEC-B6A0-4938-A064-751BE7DE8C6E}" type="pres">
      <dgm:prSet presAssocID="{02D4E7FA-C648-4DA4-8821-CB2B1EC92784}" presName="aNode" presStyleLbl="fgAcc1" presStyleIdx="0" presStyleCnt="3">
        <dgm:presLayoutVars>
          <dgm:bulletEnabled val="1"/>
        </dgm:presLayoutVars>
      </dgm:prSet>
      <dgm:spPr/>
      <dgm:t>
        <a:bodyPr/>
        <a:lstStyle/>
        <a:p>
          <a:endParaRPr lang="ru-RU"/>
        </a:p>
      </dgm:t>
    </dgm:pt>
    <dgm:pt modelId="{BFD25E86-65FA-4871-837E-958CA3E31D3D}" type="pres">
      <dgm:prSet presAssocID="{02D4E7FA-C648-4DA4-8821-CB2B1EC92784}" presName="aSpace" presStyleCnt="0"/>
      <dgm:spPr/>
    </dgm:pt>
    <dgm:pt modelId="{F84733B8-F002-4197-9F81-B1C284B0719E}" type="pres">
      <dgm:prSet presAssocID="{2D1BF7A8-5230-4C09-806C-B57FDB40C918}" presName="aNode" presStyleLbl="fgAcc1" presStyleIdx="1" presStyleCnt="3">
        <dgm:presLayoutVars>
          <dgm:bulletEnabled val="1"/>
        </dgm:presLayoutVars>
      </dgm:prSet>
      <dgm:spPr/>
      <dgm:t>
        <a:bodyPr/>
        <a:lstStyle/>
        <a:p>
          <a:endParaRPr lang="ru-RU"/>
        </a:p>
      </dgm:t>
    </dgm:pt>
    <dgm:pt modelId="{B85F7564-9377-442C-8CA0-3D54B25AC442}" type="pres">
      <dgm:prSet presAssocID="{2D1BF7A8-5230-4C09-806C-B57FDB40C918}" presName="aSpace" presStyleCnt="0"/>
      <dgm:spPr/>
    </dgm:pt>
    <dgm:pt modelId="{EA8614D7-B377-4876-A7D2-6571619D5551}" type="pres">
      <dgm:prSet presAssocID="{659BFCFE-A482-48C7-9308-A34845A85646}" presName="aNode" presStyleLbl="fgAcc1" presStyleIdx="2" presStyleCnt="3">
        <dgm:presLayoutVars>
          <dgm:bulletEnabled val="1"/>
        </dgm:presLayoutVars>
      </dgm:prSet>
      <dgm:spPr/>
      <dgm:t>
        <a:bodyPr/>
        <a:lstStyle/>
        <a:p>
          <a:endParaRPr lang="ru-RU"/>
        </a:p>
      </dgm:t>
    </dgm:pt>
    <dgm:pt modelId="{279E2DD8-1FDA-42E3-978A-48B98D1EADA2}" type="pres">
      <dgm:prSet presAssocID="{659BFCFE-A482-48C7-9308-A34845A85646}" presName="aSpace" presStyleCnt="0"/>
      <dgm:spPr/>
    </dgm:pt>
  </dgm:ptLst>
  <dgm:cxnLst>
    <dgm:cxn modelId="{C203FD7D-A7EE-4ACF-9702-E0BAA7617448}" type="presOf" srcId="{56C10EBB-0DD7-473C-BED7-C5863E8157A0}" destId="{FA932370-1B24-4867-AD47-98EC07F081A5}" srcOrd="0" destOrd="0" presId="urn:microsoft.com/office/officeart/2005/8/layout/pyramid2"/>
    <dgm:cxn modelId="{765BFC6E-98D6-4EF4-AE46-555ECAEBBA9E}" type="presOf" srcId="{02D4E7FA-C648-4DA4-8821-CB2B1EC92784}" destId="{BD4C5BEC-B6A0-4938-A064-751BE7DE8C6E}" srcOrd="0" destOrd="0" presId="urn:microsoft.com/office/officeart/2005/8/layout/pyramid2"/>
    <dgm:cxn modelId="{9961E2C6-7B79-4C97-8A7E-BBBEEB03757B}" type="presOf" srcId="{2D1BF7A8-5230-4C09-806C-B57FDB40C918}" destId="{F84733B8-F002-4197-9F81-B1C284B0719E}" srcOrd="0" destOrd="0" presId="urn:microsoft.com/office/officeart/2005/8/layout/pyramid2"/>
    <dgm:cxn modelId="{11624AB4-39E5-435F-877B-1A29491C6066}" type="presOf" srcId="{659BFCFE-A482-48C7-9308-A34845A85646}" destId="{EA8614D7-B377-4876-A7D2-6571619D5551}" srcOrd="0" destOrd="0" presId="urn:microsoft.com/office/officeart/2005/8/layout/pyramid2"/>
    <dgm:cxn modelId="{F2D04C2A-24F5-4E86-8D2C-E98636325CF3}" srcId="{56C10EBB-0DD7-473C-BED7-C5863E8157A0}" destId="{659BFCFE-A482-48C7-9308-A34845A85646}" srcOrd="2" destOrd="0" parTransId="{0325CC07-CA7B-4AC9-88A0-0224467B6D1A}" sibTransId="{D4B4005A-BF62-4498-A860-CED3E9970AAA}"/>
    <dgm:cxn modelId="{A69EC405-07E6-42D7-83E3-BF7EB2B1C361}" srcId="{56C10EBB-0DD7-473C-BED7-C5863E8157A0}" destId="{02D4E7FA-C648-4DA4-8821-CB2B1EC92784}" srcOrd="0" destOrd="0" parTransId="{0F233F1C-1958-4271-A75E-B7F401FA148F}" sibTransId="{1300D942-0731-4C62-8AE9-4C4F749C223B}"/>
    <dgm:cxn modelId="{C252A7B2-D648-4E52-BE90-1F923E024516}" srcId="{56C10EBB-0DD7-473C-BED7-C5863E8157A0}" destId="{2D1BF7A8-5230-4C09-806C-B57FDB40C918}" srcOrd="1" destOrd="0" parTransId="{8ACF181D-5715-4F5E-94E0-FD23288D9695}" sibTransId="{5BD2FD63-6B1F-4490-BA0A-C238B3DECD77}"/>
    <dgm:cxn modelId="{FFC2A7B9-C719-4988-B41C-74E004237163}" type="presParOf" srcId="{FA932370-1B24-4867-AD47-98EC07F081A5}" destId="{7A2CDB76-2696-41F4-B33F-75AB6DD1A0D4}" srcOrd="0" destOrd="0" presId="urn:microsoft.com/office/officeart/2005/8/layout/pyramid2"/>
    <dgm:cxn modelId="{1789DDB5-557A-4C7D-B3F1-C5E3FF087AE8}" type="presParOf" srcId="{FA932370-1B24-4867-AD47-98EC07F081A5}" destId="{3FDAC656-330A-495D-9C89-396B7488B9EA}" srcOrd="1" destOrd="0" presId="urn:microsoft.com/office/officeart/2005/8/layout/pyramid2"/>
    <dgm:cxn modelId="{75787EBA-AF14-434D-9A0A-90689F12BAB2}" type="presParOf" srcId="{3FDAC656-330A-495D-9C89-396B7488B9EA}" destId="{BD4C5BEC-B6A0-4938-A064-751BE7DE8C6E}" srcOrd="0" destOrd="0" presId="urn:microsoft.com/office/officeart/2005/8/layout/pyramid2"/>
    <dgm:cxn modelId="{682D2174-3123-479D-BC05-B0CFE344772E}" type="presParOf" srcId="{3FDAC656-330A-495D-9C89-396B7488B9EA}" destId="{BFD25E86-65FA-4871-837E-958CA3E31D3D}" srcOrd="1" destOrd="0" presId="urn:microsoft.com/office/officeart/2005/8/layout/pyramid2"/>
    <dgm:cxn modelId="{62B9B22C-F322-47F1-B27B-55B5D973C443}" type="presParOf" srcId="{3FDAC656-330A-495D-9C89-396B7488B9EA}" destId="{F84733B8-F002-4197-9F81-B1C284B0719E}" srcOrd="2" destOrd="0" presId="urn:microsoft.com/office/officeart/2005/8/layout/pyramid2"/>
    <dgm:cxn modelId="{A2446006-C131-4403-B7D4-20A356CC9A11}" type="presParOf" srcId="{3FDAC656-330A-495D-9C89-396B7488B9EA}" destId="{B85F7564-9377-442C-8CA0-3D54B25AC442}" srcOrd="3" destOrd="0" presId="urn:microsoft.com/office/officeart/2005/8/layout/pyramid2"/>
    <dgm:cxn modelId="{0DB0C3B5-CB6F-4A51-A69E-5072EB014372}" type="presParOf" srcId="{3FDAC656-330A-495D-9C89-396B7488B9EA}" destId="{EA8614D7-B377-4876-A7D2-6571619D5551}" srcOrd="4" destOrd="0" presId="urn:microsoft.com/office/officeart/2005/8/layout/pyramid2"/>
    <dgm:cxn modelId="{5945B133-6686-4643-BE50-29DA8F7CEE9C}" type="presParOf" srcId="{3FDAC656-330A-495D-9C89-396B7488B9EA}" destId="{279E2DD8-1FDA-42E3-978A-48B98D1EADA2}" srcOrd="5"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0" qsCatId="simple" csTypeId="urn:microsoft.com/office/officeart/2005/8/colors/accent1_2#10"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8C30D51B-9AED-497D-B95E-8EC0B98D7F7F}"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1" qsCatId="simple" csTypeId="urn:microsoft.com/office/officeart/2005/8/colors/accent1_2#11"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67942854-2859-4EA4-A0DC-66D383041733}"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2" qsCatId="simple" csTypeId="urn:microsoft.com/office/officeart/2005/8/colors/accent1_2#12"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492BF038-B80E-482E-95DF-2382A2BB3F43}"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3" qsCatId="simple" csTypeId="urn:microsoft.com/office/officeart/2005/8/colors/accent1_2#13"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6B7B4D94-8DF5-4706-82CC-37BAF2397A27}"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4" qsCatId="simple" csTypeId="urn:microsoft.com/office/officeart/2005/8/colors/accent1_2#14" csCatId="accent1" phldr="1"/>
      <dgm:spPr/>
    </dgm:pt>
    <dgm:pt modelId="{02D4E7FA-C648-4DA4-8821-CB2B1EC92784}">
      <dgm:prSet phldrT="[Текст]" custT="1"/>
      <dgm:spPr/>
      <dgm:t>
        <a:bodyPr/>
        <a:lstStyle/>
        <a:p>
          <a:r>
            <a:rPr lang="ru-RU" sz="800" b="1">
              <a:solidFill>
                <a:srgbClr val="FF0000"/>
              </a:solidFill>
            </a:rPr>
            <a:t>удобно</a:t>
          </a:r>
        </a:p>
      </dgm:t>
    </dgm:pt>
    <dgm:pt modelId="{0F233F1C-1958-4271-A75E-B7F401FA148F}" type="parTrans" cxnId="{A69EC405-07E6-42D7-83E3-BF7EB2B1C361}">
      <dgm:prSet/>
      <dgm:spPr/>
      <dgm:t>
        <a:bodyPr/>
        <a:lstStyle/>
        <a:p>
          <a:endParaRPr lang="ru-RU"/>
        </a:p>
      </dgm:t>
    </dgm:pt>
    <dgm:pt modelId="{1300D942-0731-4C62-8AE9-4C4F749C223B}" type="sibTrans" cxnId="{A69EC405-07E6-42D7-83E3-BF7EB2B1C361}">
      <dgm:prSet/>
      <dgm:spPr/>
      <dgm:t>
        <a:bodyPr/>
        <a:lstStyle/>
        <a:p>
          <a:endParaRPr lang="ru-RU"/>
        </a:p>
      </dgm:t>
    </dgm:pt>
    <dgm:pt modelId="{2D1BF7A8-5230-4C09-806C-B57FDB40C918}">
      <dgm:prSet phldrT="[Текст]" custT="1"/>
      <dgm:spPr/>
      <dgm:t>
        <a:bodyPr/>
        <a:lstStyle/>
        <a:p>
          <a:r>
            <a:rPr lang="ru-RU" sz="800" b="1">
              <a:solidFill>
                <a:srgbClr val="FF0000"/>
              </a:solidFill>
            </a:rPr>
            <a:t>надёжно</a:t>
          </a:r>
        </a:p>
      </dgm:t>
    </dgm:pt>
    <dgm:pt modelId="{8ACF181D-5715-4F5E-94E0-FD23288D9695}" type="parTrans" cxnId="{C252A7B2-D648-4E52-BE90-1F923E024516}">
      <dgm:prSet/>
      <dgm:spPr/>
      <dgm:t>
        <a:bodyPr/>
        <a:lstStyle/>
        <a:p>
          <a:endParaRPr lang="ru-RU"/>
        </a:p>
      </dgm:t>
    </dgm:pt>
    <dgm:pt modelId="{5BD2FD63-6B1F-4490-BA0A-C238B3DECD77}" type="sibTrans" cxnId="{C252A7B2-D648-4E52-BE90-1F923E024516}">
      <dgm:prSet/>
      <dgm:spPr/>
      <dgm:t>
        <a:bodyPr/>
        <a:lstStyle/>
        <a:p>
          <a:endParaRPr lang="ru-RU"/>
        </a:p>
      </dgm:t>
    </dgm:pt>
    <dgm:pt modelId="{659BFCFE-A482-48C7-9308-A34845A85646}">
      <dgm:prSet phldrT="[Текст]" custT="1"/>
      <dgm:spPr/>
      <dgm:t>
        <a:bodyPr anchor="ctr"/>
        <a:lstStyle/>
        <a:p>
          <a:endParaRPr lang="ru-RU" sz="1000" b="1">
            <a:solidFill>
              <a:srgbClr val="FF0000"/>
            </a:solidFill>
          </a:endParaRPr>
        </a:p>
        <a:p>
          <a:endParaRPr lang="ru-RU" sz="1000" b="1">
            <a:solidFill>
              <a:srgbClr val="FF0000"/>
            </a:solidFill>
          </a:endParaRPr>
        </a:p>
        <a:p>
          <a:r>
            <a:rPr lang="ru-RU" sz="800" b="1">
              <a:solidFill>
                <a:srgbClr val="FF0000"/>
              </a:solidFill>
            </a:rPr>
            <a:t>выгодно</a:t>
          </a:r>
        </a:p>
        <a:p>
          <a:endParaRPr lang="ru-RU"/>
        </a:p>
      </dgm:t>
    </dgm:pt>
    <dgm:pt modelId="{0325CC07-CA7B-4AC9-88A0-0224467B6D1A}" type="parTrans" cxnId="{F2D04C2A-24F5-4E86-8D2C-E98636325CF3}">
      <dgm:prSet/>
      <dgm:spPr/>
      <dgm:t>
        <a:bodyPr/>
        <a:lstStyle/>
        <a:p>
          <a:endParaRPr lang="ru-RU"/>
        </a:p>
      </dgm:t>
    </dgm:pt>
    <dgm:pt modelId="{D4B4005A-BF62-4498-A860-CED3E9970AAA}" type="sibTrans" cxnId="{F2D04C2A-24F5-4E86-8D2C-E98636325CF3}">
      <dgm:prSet/>
      <dgm:spPr/>
      <dgm:t>
        <a:bodyPr/>
        <a:lstStyle/>
        <a:p>
          <a:endParaRPr lang="ru-RU"/>
        </a:p>
      </dgm:t>
    </dgm:pt>
    <dgm:pt modelId="{FA932370-1B24-4867-AD47-98EC07F081A5}" type="pres">
      <dgm:prSet presAssocID="{56C10EBB-0DD7-473C-BED7-C5863E8157A0}" presName="compositeShape" presStyleCnt="0">
        <dgm:presLayoutVars>
          <dgm:dir/>
          <dgm:resizeHandles/>
        </dgm:presLayoutVars>
      </dgm:prSet>
      <dgm:spPr/>
    </dgm:pt>
    <dgm:pt modelId="{7A2CDB76-2696-41F4-B33F-75AB6DD1A0D4}" type="pres">
      <dgm:prSet presAssocID="{56C10EBB-0DD7-473C-BED7-C5863E8157A0}" presName="pyramid" presStyleLbl="node1" presStyleIdx="0" presStyleCnt="1"/>
      <dgm:spPr>
        <a:solidFill>
          <a:srgbClr val="FF0000"/>
        </a:solidFill>
      </dgm:spPr>
      <dgm:t>
        <a:bodyPr/>
        <a:lstStyle/>
        <a:p>
          <a:endParaRPr lang="ru-RU"/>
        </a:p>
      </dgm:t>
    </dgm:pt>
    <dgm:pt modelId="{3FDAC656-330A-495D-9C89-396B7488B9EA}" type="pres">
      <dgm:prSet presAssocID="{56C10EBB-0DD7-473C-BED7-C5863E8157A0}" presName="theList" presStyleCnt="0"/>
      <dgm:spPr/>
    </dgm:pt>
    <dgm:pt modelId="{BD4C5BEC-B6A0-4938-A064-751BE7DE8C6E}" type="pres">
      <dgm:prSet presAssocID="{02D4E7FA-C648-4DA4-8821-CB2B1EC92784}" presName="aNode" presStyleLbl="fgAcc1" presStyleIdx="0" presStyleCnt="3">
        <dgm:presLayoutVars>
          <dgm:bulletEnabled val="1"/>
        </dgm:presLayoutVars>
      </dgm:prSet>
      <dgm:spPr/>
      <dgm:t>
        <a:bodyPr/>
        <a:lstStyle/>
        <a:p>
          <a:endParaRPr lang="ru-RU"/>
        </a:p>
      </dgm:t>
    </dgm:pt>
    <dgm:pt modelId="{BFD25E86-65FA-4871-837E-958CA3E31D3D}" type="pres">
      <dgm:prSet presAssocID="{02D4E7FA-C648-4DA4-8821-CB2B1EC92784}" presName="aSpace" presStyleCnt="0"/>
      <dgm:spPr/>
    </dgm:pt>
    <dgm:pt modelId="{F84733B8-F002-4197-9F81-B1C284B0719E}" type="pres">
      <dgm:prSet presAssocID="{2D1BF7A8-5230-4C09-806C-B57FDB40C918}" presName="aNode" presStyleLbl="fgAcc1" presStyleIdx="1" presStyleCnt="3">
        <dgm:presLayoutVars>
          <dgm:bulletEnabled val="1"/>
        </dgm:presLayoutVars>
      </dgm:prSet>
      <dgm:spPr/>
      <dgm:t>
        <a:bodyPr/>
        <a:lstStyle/>
        <a:p>
          <a:endParaRPr lang="ru-RU"/>
        </a:p>
      </dgm:t>
    </dgm:pt>
    <dgm:pt modelId="{B85F7564-9377-442C-8CA0-3D54B25AC442}" type="pres">
      <dgm:prSet presAssocID="{2D1BF7A8-5230-4C09-806C-B57FDB40C918}" presName="aSpace" presStyleCnt="0"/>
      <dgm:spPr/>
    </dgm:pt>
    <dgm:pt modelId="{EA8614D7-B377-4876-A7D2-6571619D5551}" type="pres">
      <dgm:prSet presAssocID="{659BFCFE-A482-48C7-9308-A34845A85646}" presName="aNode" presStyleLbl="fgAcc1" presStyleIdx="2" presStyleCnt="3">
        <dgm:presLayoutVars>
          <dgm:bulletEnabled val="1"/>
        </dgm:presLayoutVars>
      </dgm:prSet>
      <dgm:spPr/>
      <dgm:t>
        <a:bodyPr/>
        <a:lstStyle/>
        <a:p>
          <a:endParaRPr lang="ru-RU"/>
        </a:p>
      </dgm:t>
    </dgm:pt>
    <dgm:pt modelId="{279E2DD8-1FDA-42E3-978A-48B98D1EADA2}" type="pres">
      <dgm:prSet presAssocID="{659BFCFE-A482-48C7-9308-A34845A85646}" presName="aSpace" presStyleCnt="0"/>
      <dgm:spPr/>
    </dgm:pt>
  </dgm:ptLst>
  <dgm:cxnLst>
    <dgm:cxn modelId="{A80E0F31-9222-4556-9B00-2CF8E6953268}" type="presOf" srcId="{02D4E7FA-C648-4DA4-8821-CB2B1EC92784}" destId="{BD4C5BEC-B6A0-4938-A064-751BE7DE8C6E}" srcOrd="0" destOrd="0" presId="urn:microsoft.com/office/officeart/2005/8/layout/pyramid2"/>
    <dgm:cxn modelId="{A69EC405-07E6-42D7-83E3-BF7EB2B1C361}" srcId="{56C10EBB-0DD7-473C-BED7-C5863E8157A0}" destId="{02D4E7FA-C648-4DA4-8821-CB2B1EC92784}" srcOrd="0" destOrd="0" parTransId="{0F233F1C-1958-4271-A75E-B7F401FA148F}" sibTransId="{1300D942-0731-4C62-8AE9-4C4F749C223B}"/>
    <dgm:cxn modelId="{F2D04C2A-24F5-4E86-8D2C-E98636325CF3}" srcId="{56C10EBB-0DD7-473C-BED7-C5863E8157A0}" destId="{659BFCFE-A482-48C7-9308-A34845A85646}" srcOrd="2" destOrd="0" parTransId="{0325CC07-CA7B-4AC9-88A0-0224467B6D1A}" sibTransId="{D4B4005A-BF62-4498-A860-CED3E9970AAA}"/>
    <dgm:cxn modelId="{C252A7B2-D648-4E52-BE90-1F923E024516}" srcId="{56C10EBB-0DD7-473C-BED7-C5863E8157A0}" destId="{2D1BF7A8-5230-4C09-806C-B57FDB40C918}" srcOrd="1" destOrd="0" parTransId="{8ACF181D-5715-4F5E-94E0-FD23288D9695}" sibTransId="{5BD2FD63-6B1F-4490-BA0A-C238B3DECD77}"/>
    <dgm:cxn modelId="{CF480D7B-1782-4A6D-A477-DB85D82DFDD0}" type="presOf" srcId="{56C10EBB-0DD7-473C-BED7-C5863E8157A0}" destId="{FA932370-1B24-4867-AD47-98EC07F081A5}" srcOrd="0" destOrd="0" presId="urn:microsoft.com/office/officeart/2005/8/layout/pyramid2"/>
    <dgm:cxn modelId="{ADE0C789-A06F-4190-A7F7-3EBAE0F42612}" type="presOf" srcId="{2D1BF7A8-5230-4C09-806C-B57FDB40C918}" destId="{F84733B8-F002-4197-9F81-B1C284B0719E}" srcOrd="0" destOrd="0" presId="urn:microsoft.com/office/officeart/2005/8/layout/pyramid2"/>
    <dgm:cxn modelId="{2D34CE68-814B-45FC-91C4-2D8731F7F38B}" type="presOf" srcId="{659BFCFE-A482-48C7-9308-A34845A85646}" destId="{EA8614D7-B377-4876-A7D2-6571619D5551}" srcOrd="0" destOrd="0" presId="urn:microsoft.com/office/officeart/2005/8/layout/pyramid2"/>
    <dgm:cxn modelId="{DC1042A2-C6D8-4733-A0E1-5890F9D17964}" type="presParOf" srcId="{FA932370-1B24-4867-AD47-98EC07F081A5}" destId="{7A2CDB76-2696-41F4-B33F-75AB6DD1A0D4}" srcOrd="0" destOrd="0" presId="urn:microsoft.com/office/officeart/2005/8/layout/pyramid2"/>
    <dgm:cxn modelId="{0BC55E76-0596-4DA0-AC4E-BD63F5364611}" type="presParOf" srcId="{FA932370-1B24-4867-AD47-98EC07F081A5}" destId="{3FDAC656-330A-495D-9C89-396B7488B9EA}" srcOrd="1" destOrd="0" presId="urn:microsoft.com/office/officeart/2005/8/layout/pyramid2"/>
    <dgm:cxn modelId="{D890AABB-EDED-43D5-B99D-68D22F5793AB}" type="presParOf" srcId="{3FDAC656-330A-495D-9C89-396B7488B9EA}" destId="{BD4C5BEC-B6A0-4938-A064-751BE7DE8C6E}" srcOrd="0" destOrd="0" presId="urn:microsoft.com/office/officeart/2005/8/layout/pyramid2"/>
    <dgm:cxn modelId="{6F7A6353-04F8-4C4D-AEF7-4A3E8E912A2D}" type="presParOf" srcId="{3FDAC656-330A-495D-9C89-396B7488B9EA}" destId="{BFD25E86-65FA-4871-837E-958CA3E31D3D}" srcOrd="1" destOrd="0" presId="urn:microsoft.com/office/officeart/2005/8/layout/pyramid2"/>
    <dgm:cxn modelId="{417A2ABF-886E-46F8-A0A9-07641437075F}" type="presParOf" srcId="{3FDAC656-330A-495D-9C89-396B7488B9EA}" destId="{F84733B8-F002-4197-9F81-B1C284B0719E}" srcOrd="2" destOrd="0" presId="urn:microsoft.com/office/officeart/2005/8/layout/pyramid2"/>
    <dgm:cxn modelId="{F1B8550E-D5FA-4D0D-879E-FF6E58C3F9AC}" type="presParOf" srcId="{3FDAC656-330A-495D-9C89-396B7488B9EA}" destId="{B85F7564-9377-442C-8CA0-3D54B25AC442}" srcOrd="3" destOrd="0" presId="urn:microsoft.com/office/officeart/2005/8/layout/pyramid2"/>
    <dgm:cxn modelId="{1EBA8330-B160-4EF9-81F9-3718CFF685B8}" type="presParOf" srcId="{3FDAC656-330A-495D-9C89-396B7488B9EA}" destId="{EA8614D7-B377-4876-A7D2-6571619D5551}" srcOrd="4" destOrd="0" presId="urn:microsoft.com/office/officeart/2005/8/layout/pyramid2"/>
    <dgm:cxn modelId="{FAC28DC9-57EC-4937-9C19-22D163175562}" type="presParOf" srcId="{3FDAC656-330A-495D-9C89-396B7488B9EA}" destId="{279E2DD8-1FDA-42E3-978A-48B98D1EADA2}" srcOrd="5"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5" qsCatId="simple" csTypeId="urn:microsoft.com/office/officeart/2005/8/colors/accent1_2#15"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56FA07D2-22C3-4265-BEF7-A7DF4663439D}"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16" qsCatId="simple" csTypeId="urn:microsoft.com/office/officeart/2005/8/colors/accent1_2#16"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7E36133C-B1AB-4E85-AD50-B0EEB0E3869F}"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2" qsCatId="simple" csTypeId="urn:microsoft.com/office/officeart/2005/8/colors/accent1_2#2"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CA1C2DE1-3105-4085-B849-643218DCB9A1}"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3" qsCatId="simple" csTypeId="urn:microsoft.com/office/officeart/2005/8/colors/accent1_2#3"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CDDE5001-3600-4D75-9987-E3E9F9F28520}"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4" qsCatId="simple" csTypeId="urn:microsoft.com/office/officeart/2005/8/colors/accent1_2#4"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A72F6365-A682-4D48-95C9-C4802CAD93D5}"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5" qsCatId="simple" csTypeId="urn:microsoft.com/office/officeart/2005/8/colors/accent1_2#5"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22FC5F0B-8190-4009-9219-E33571E37C73}"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6" qsCatId="simple" csTypeId="urn:microsoft.com/office/officeart/2005/8/colors/accent1_2#6"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7950CCEF-6B65-4ADC-A12F-652CF8CB710D}"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7" qsCatId="simple" csTypeId="urn:microsoft.com/office/officeart/2005/8/colors/accent1_2#7"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7AB1486A-CE8E-4614-B972-0CE309D779F2}"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8" qsCatId="simple" csTypeId="urn:microsoft.com/office/officeart/2005/8/colors/accent1_2#8"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72D6746D-0930-403F-A34F-117920076122}"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56C10EBB-0DD7-473C-BED7-C5863E8157A0}" type="doc">
      <dgm:prSet loTypeId="urn:microsoft.com/office/officeart/2005/8/layout/pyramid2" loCatId="pyramid" qsTypeId="urn:microsoft.com/office/officeart/2005/8/quickstyle/simple1#9" qsCatId="simple" csTypeId="urn:microsoft.com/office/officeart/2005/8/colors/accent1_2#9" csCatId="accent1" phldr="1"/>
      <dgm:spPr/>
    </dgm:pt>
    <dgm:pt modelId="{FA932370-1B24-4867-AD47-98EC07F081A5}" type="pres">
      <dgm:prSet presAssocID="{56C10EBB-0DD7-473C-BED7-C5863E8157A0}" presName="compositeShape" presStyleCnt="0">
        <dgm:presLayoutVars>
          <dgm:dir/>
          <dgm:resizeHandles/>
        </dgm:presLayoutVars>
      </dgm:prSet>
      <dgm:spPr/>
    </dgm:pt>
  </dgm:ptLst>
  <dgm:cxnLst>
    <dgm:cxn modelId="{E3713853-3B29-41C3-964C-D0BA17F9F669}" type="presOf" srcId="{56C10EBB-0DD7-473C-BED7-C5863E8157A0}" destId="{FA932370-1B24-4867-AD47-98EC07F081A5}" srcOrd="0" destOrd="0" presId="urn:microsoft.com/office/officeart/2005/8/layout/pyramid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A2CDB76-2696-41F4-B33F-75AB6DD1A0D4}">
      <dsp:nvSpPr>
        <dsp:cNvPr id="0" name=""/>
        <dsp:cNvSpPr/>
      </dsp:nvSpPr>
      <dsp:spPr>
        <a:xfrm>
          <a:off x="9763" y="0"/>
          <a:ext cx="1266824" cy="1266824"/>
        </a:xfrm>
        <a:prstGeom prst="triangle">
          <a:avLst/>
        </a:prstGeom>
        <a:solidFill>
          <a:srgbClr val="FF0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C5BEC-B6A0-4938-A064-751BE7DE8C6E}">
      <dsp:nvSpPr>
        <dsp:cNvPr id="0" name=""/>
        <dsp:cNvSpPr/>
      </dsp:nvSpPr>
      <dsp:spPr>
        <a:xfrm>
          <a:off x="643175" y="127362"/>
          <a:ext cx="823436" cy="299881"/>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ru-RU" sz="1000" b="1" kern="1200">
              <a:solidFill>
                <a:srgbClr val="FF0000"/>
              </a:solidFill>
            </a:rPr>
            <a:t>удобно</a:t>
          </a:r>
        </a:p>
      </dsp:txBody>
      <dsp:txXfrm>
        <a:off x="657814" y="142001"/>
        <a:ext cx="794158" cy="270603"/>
      </dsp:txXfrm>
    </dsp:sp>
    <dsp:sp modelId="{F84733B8-F002-4197-9F81-B1C284B0719E}">
      <dsp:nvSpPr>
        <dsp:cNvPr id="0" name=""/>
        <dsp:cNvSpPr/>
      </dsp:nvSpPr>
      <dsp:spPr>
        <a:xfrm>
          <a:off x="643175" y="464729"/>
          <a:ext cx="823436" cy="299881"/>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lvl="0" algn="ctr" defTabSz="488950">
            <a:lnSpc>
              <a:spcPct val="90000"/>
            </a:lnSpc>
            <a:spcBef>
              <a:spcPct val="0"/>
            </a:spcBef>
            <a:spcAft>
              <a:spcPct val="35000"/>
            </a:spcAft>
          </a:pPr>
          <a:r>
            <a:rPr lang="ru-RU" sz="1100" b="1" kern="1200">
              <a:solidFill>
                <a:srgbClr val="FF0000"/>
              </a:solidFill>
            </a:rPr>
            <a:t>надёжно</a:t>
          </a:r>
        </a:p>
      </dsp:txBody>
      <dsp:txXfrm>
        <a:off x="657814" y="479368"/>
        <a:ext cx="794158" cy="270603"/>
      </dsp:txXfrm>
    </dsp:sp>
    <dsp:sp modelId="{EA8614D7-B377-4876-A7D2-6571619D5551}">
      <dsp:nvSpPr>
        <dsp:cNvPr id="0" name=""/>
        <dsp:cNvSpPr/>
      </dsp:nvSpPr>
      <dsp:spPr>
        <a:xfrm>
          <a:off x="643175" y="802095"/>
          <a:ext cx="823436" cy="299881"/>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endParaRPr lang="ru-RU" sz="1000" b="1" kern="1200">
            <a:solidFill>
              <a:srgbClr val="FF0000"/>
            </a:solidFill>
          </a:endParaRPr>
        </a:p>
        <a:p>
          <a:pPr lvl="0" algn="ctr" defTabSz="444500">
            <a:lnSpc>
              <a:spcPct val="90000"/>
            </a:lnSpc>
            <a:spcBef>
              <a:spcPct val="0"/>
            </a:spcBef>
            <a:spcAft>
              <a:spcPct val="35000"/>
            </a:spcAft>
          </a:pPr>
          <a:endParaRPr lang="ru-RU" sz="1000" b="1" kern="1200">
            <a:solidFill>
              <a:srgbClr val="FF0000"/>
            </a:solidFill>
          </a:endParaRPr>
        </a:p>
        <a:p>
          <a:pPr lvl="0" algn="ctr" defTabSz="444500">
            <a:lnSpc>
              <a:spcPct val="90000"/>
            </a:lnSpc>
            <a:spcBef>
              <a:spcPct val="0"/>
            </a:spcBef>
            <a:spcAft>
              <a:spcPct val="35000"/>
            </a:spcAft>
          </a:pPr>
          <a:r>
            <a:rPr lang="ru-RU" sz="1100" b="1" kern="1200">
              <a:solidFill>
                <a:srgbClr val="FF0000"/>
              </a:solidFill>
            </a:rPr>
            <a:t>выгодно</a:t>
          </a:r>
        </a:p>
        <a:p>
          <a:pPr lvl="0" algn="ctr" defTabSz="444500">
            <a:lnSpc>
              <a:spcPct val="90000"/>
            </a:lnSpc>
            <a:spcBef>
              <a:spcPct val="0"/>
            </a:spcBef>
            <a:spcAft>
              <a:spcPct val="35000"/>
            </a:spcAft>
          </a:pPr>
          <a:endParaRPr lang="ru-RU" kern="1200"/>
        </a:p>
      </dsp:txBody>
      <dsp:txXfrm>
        <a:off x="657814" y="816734"/>
        <a:ext cx="794158" cy="27060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A2CDB76-2696-41F4-B33F-75AB6DD1A0D4}">
      <dsp:nvSpPr>
        <dsp:cNvPr id="0" name=""/>
        <dsp:cNvSpPr/>
      </dsp:nvSpPr>
      <dsp:spPr>
        <a:xfrm>
          <a:off x="18573" y="0"/>
          <a:ext cx="895350" cy="895350"/>
        </a:xfrm>
        <a:prstGeom prst="triangle">
          <a:avLst/>
        </a:prstGeom>
        <a:solidFill>
          <a:srgbClr val="FF0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C5BEC-B6A0-4938-A064-751BE7DE8C6E}">
      <dsp:nvSpPr>
        <dsp:cNvPr id="0" name=""/>
        <dsp:cNvSpPr/>
      </dsp:nvSpPr>
      <dsp:spPr>
        <a:xfrm>
          <a:off x="466248" y="90015"/>
          <a:ext cx="581977" cy="211946"/>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ru-RU" sz="800" b="1" kern="1200">
              <a:solidFill>
                <a:srgbClr val="FF0000"/>
              </a:solidFill>
            </a:rPr>
            <a:t>удобно</a:t>
          </a:r>
        </a:p>
      </dsp:txBody>
      <dsp:txXfrm>
        <a:off x="476594" y="100361"/>
        <a:ext cx="561285" cy="191254"/>
      </dsp:txXfrm>
    </dsp:sp>
    <dsp:sp modelId="{F84733B8-F002-4197-9F81-B1C284B0719E}">
      <dsp:nvSpPr>
        <dsp:cNvPr id="0" name=""/>
        <dsp:cNvSpPr/>
      </dsp:nvSpPr>
      <dsp:spPr>
        <a:xfrm>
          <a:off x="466248" y="328455"/>
          <a:ext cx="581977" cy="211946"/>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ru-RU" sz="800" b="1" kern="1200">
              <a:solidFill>
                <a:srgbClr val="FF0000"/>
              </a:solidFill>
            </a:rPr>
            <a:t>надёжно</a:t>
          </a:r>
        </a:p>
      </dsp:txBody>
      <dsp:txXfrm>
        <a:off x="476594" y="338801"/>
        <a:ext cx="561285" cy="191254"/>
      </dsp:txXfrm>
    </dsp:sp>
    <dsp:sp modelId="{EA8614D7-B377-4876-A7D2-6571619D5551}">
      <dsp:nvSpPr>
        <dsp:cNvPr id="0" name=""/>
        <dsp:cNvSpPr/>
      </dsp:nvSpPr>
      <dsp:spPr>
        <a:xfrm>
          <a:off x="466248" y="566894"/>
          <a:ext cx="581977" cy="211946"/>
        </a:xfrm>
        <a:prstGeom prst="roundRect">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endParaRPr lang="ru-RU" sz="1000" b="1" kern="1200">
            <a:solidFill>
              <a:srgbClr val="FF0000"/>
            </a:solidFill>
          </a:endParaRPr>
        </a:p>
        <a:p>
          <a:pPr lvl="0" algn="ctr" defTabSz="444500">
            <a:lnSpc>
              <a:spcPct val="90000"/>
            </a:lnSpc>
            <a:spcBef>
              <a:spcPct val="0"/>
            </a:spcBef>
            <a:spcAft>
              <a:spcPct val="35000"/>
            </a:spcAft>
          </a:pPr>
          <a:endParaRPr lang="ru-RU" sz="1000" b="1" kern="1200">
            <a:solidFill>
              <a:srgbClr val="FF0000"/>
            </a:solidFill>
          </a:endParaRPr>
        </a:p>
        <a:p>
          <a:pPr lvl="0" algn="ctr" defTabSz="444500">
            <a:lnSpc>
              <a:spcPct val="90000"/>
            </a:lnSpc>
            <a:spcBef>
              <a:spcPct val="0"/>
            </a:spcBef>
            <a:spcAft>
              <a:spcPct val="35000"/>
            </a:spcAft>
          </a:pPr>
          <a:r>
            <a:rPr lang="ru-RU" sz="800" b="1" kern="1200">
              <a:solidFill>
                <a:srgbClr val="FF0000"/>
              </a:solidFill>
            </a:rPr>
            <a:t>выгодно</a:t>
          </a:r>
        </a:p>
        <a:p>
          <a:pPr lvl="0" algn="ctr" defTabSz="444500">
            <a:lnSpc>
              <a:spcPct val="90000"/>
            </a:lnSpc>
            <a:spcBef>
              <a:spcPct val="0"/>
            </a:spcBef>
            <a:spcAft>
              <a:spcPct val="35000"/>
            </a:spcAft>
          </a:pPr>
          <a:endParaRPr lang="ru-RU" kern="1200"/>
        </a:p>
      </dsp:txBody>
      <dsp:txXfrm>
        <a:off x="476594" y="577240"/>
        <a:ext cx="561285" cy="191254"/>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0.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1.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2.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3.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4.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5.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16.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2.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3.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4.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5.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6.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7.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8.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layout9.xml><?xml version="1.0" encoding="utf-8"?>
<dgm:layoutDef xmlns:dgm="http://schemas.openxmlformats.org/drawingml/2006/diagram" xmlns:a="http://schemas.openxmlformats.org/drawingml/2006/main" uniqueId="urn:microsoft.com/office/officeart/2005/8/layout/pyramid2">
  <dgm:title val=""/>
  <dgm:desc val=""/>
  <dgm:catLst>
    <dgm:cat type="pyramid" pri="3000"/>
    <dgm:cat type="list" pri="21000"/>
    <dgm:cat type="convert" pri="17000"/>
  </dgm:catLst>
  <dgm:sampData useDef="1">
    <dgm:dataModel>
      <dgm:ptLst/>
      <dgm:bg/>
      <dgm:whole/>
    </dgm:dataModel>
  </dgm:sampData>
  <dgm:styleData useDef="1">
    <dgm:dataModel>
      <dgm:ptLst/>
      <dgm:bg/>
      <dgm:whole/>
    </dgm:dataModel>
  </dgm:styleData>
  <dgm:clrData useDef="1">
    <dgm:dataModel>
      <dgm:ptLst/>
      <dgm:bg/>
      <dgm:whole/>
    </dgm:dataModel>
  </dgm:clrData>
  <dgm:layoutNode name="compositeShape">
    <dgm:alg type="composite"/>
    <dgm:shape xmlns:r="http://schemas.openxmlformats.org/officeDocument/2006/relationships" r:blip="">
      <dgm:adjLst/>
    </dgm:shape>
    <dgm:presOf/>
    <dgm:varLst>
      <dgm:dir/>
      <dgm:resizeHandles/>
    </dgm:varLst>
    <dgm:choose name="Name0">
      <dgm:if name="Name1" func="var" arg="dir" op="equ" val="norm">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l" for="ch" forName="theList" refType="w" refFor="ch" refForName="pyramid" fact="0.5"/>
          <dgm:constr type="h" for="des" forName="aSpace" refType="h" fact="0.1"/>
        </dgm:constrLst>
      </dgm:if>
      <dgm:else name="Name2">
        <dgm:constrLst>
          <dgm:constr type="w" for="ch" forName="pyramid" refType="h"/>
          <dgm:constr type="h" for="ch" forName="pyramid" refType="h"/>
          <dgm:constr type="h" for="ch" forName="theList" refType="h" fact="0.8"/>
          <dgm:constr type="w" for="ch" forName="theList" refType="h" fact="0.65"/>
          <dgm:constr type="ctrY" for="ch" forName="theList" refType="h" refFor="ch" refForName="pyramid" fact="0.5"/>
          <dgm:constr type="r" for="ch" forName="theList" refType="w" refFor="ch" refForName="pyramid" fact="0.5"/>
          <dgm:constr type="h" for="des" forName="aSpace" refType="h" fact="0.1"/>
        </dgm:constrLst>
      </dgm:else>
    </dgm:choose>
    <dgm:ruleLst/>
    <dgm:choose name="Name3">
      <dgm:if name="Name4" axis="ch" ptType="node" func="cnt" op="gte" val="1">
        <dgm:layoutNode name="pyramid" styleLbl="node1">
          <dgm:alg type="sp"/>
          <dgm:shape xmlns:r="http://schemas.openxmlformats.org/officeDocument/2006/relationships" type="triangle" r:blip="">
            <dgm:adjLst/>
          </dgm:shape>
          <dgm:presOf/>
          <dgm:constrLst/>
          <dgm:ruleLst/>
        </dgm:layoutNode>
        <dgm:layoutNode name="theList">
          <dgm:alg type="lin">
            <dgm:param type="linDir" val="fromT"/>
          </dgm:alg>
          <dgm:shape xmlns:r="http://schemas.openxmlformats.org/officeDocument/2006/relationships" r:blip="">
            <dgm:adjLst/>
          </dgm:shape>
          <dgm:presOf/>
          <dgm:constrLst>
            <dgm:constr type="w" for="ch" forName="aNode" refType="w"/>
            <dgm:constr type="h" for="ch" forName="aNode" refType="h"/>
            <dgm:constr type="primFontSz" for="ch" ptType="node" op="equ"/>
          </dgm:constrLst>
          <dgm:ruleLst/>
          <dgm:forEach name="aNodeForEach" axis="ch" ptType="node">
            <dgm:layoutNode name="aNode" styleLbl="fgAcc1">
              <dgm:varLst>
                <dgm:bulletEnabled val="1"/>
              </dgm:varLst>
              <dgm:alg type="tx"/>
              <dgm:shape xmlns:r="http://schemas.openxmlformats.org/officeDocument/2006/relationships" type="roundRect" r:blip="">
                <dgm:adjLst/>
              </dgm:shape>
              <dgm:presOf axis="desOrSelf" ptType="node"/>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aSpace">
              <dgm:alg type="sp"/>
              <dgm:shape xmlns:r="http://schemas.openxmlformats.org/officeDocument/2006/relationships" r:blip="">
                <dgm:adjLst/>
              </dgm:shape>
              <dgm:presOf/>
              <dgm:constrLst/>
              <dgm:ruleLst/>
            </dgm:layoutNode>
          </dgm:forEach>
        </dgm:layoutNode>
      </dgm:if>
      <dgm:else name="Name5"/>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10">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1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12">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13">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14">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15">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16">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2">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3">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4">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5">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6">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7">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8">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9">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 Id="rId4"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6" Type="http://schemas.openxmlformats.org/officeDocument/2006/relationships/image" Target="../media/image23.jpeg"/><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3" Type="http://schemas.openxmlformats.org/officeDocument/2006/relationships/diagramQuickStyle" Target="../diagrams/quickStyle6.xml"/><Relationship Id="rId2" Type="http://schemas.openxmlformats.org/officeDocument/2006/relationships/diagramLayout" Target="../diagrams/layout6.xml"/><Relationship Id="rId1" Type="http://schemas.openxmlformats.org/officeDocument/2006/relationships/diagramData" Target="../diagrams/data6.xml"/><Relationship Id="rId6" Type="http://schemas.openxmlformats.org/officeDocument/2006/relationships/image" Target="../media/image25.png"/><Relationship Id="rId5" Type="http://schemas.microsoft.com/office/2007/relationships/diagramDrawing" Target="../diagrams/drawing6.xml"/><Relationship Id="rId4" Type="http://schemas.openxmlformats.org/officeDocument/2006/relationships/diagramColors" Target="../diagrams/colors6.xml"/></Relationships>
</file>

<file path=xl/drawings/_rels/drawing17.xml.rels><?xml version="1.0" encoding="UTF-8" standalone="yes"?>
<Relationships xmlns="http://schemas.openxmlformats.org/package/2006/relationships"><Relationship Id="rId3" Type="http://schemas.openxmlformats.org/officeDocument/2006/relationships/diagramQuickStyle" Target="../diagrams/quickStyle7.xml"/><Relationship Id="rId2" Type="http://schemas.openxmlformats.org/officeDocument/2006/relationships/diagramLayout" Target="../diagrams/layout7.xml"/><Relationship Id="rId1" Type="http://schemas.openxmlformats.org/officeDocument/2006/relationships/diagramData" Target="../diagrams/data7.xml"/><Relationship Id="rId6" Type="http://schemas.openxmlformats.org/officeDocument/2006/relationships/image" Target="../media/image26.png"/><Relationship Id="rId5" Type="http://schemas.microsoft.com/office/2007/relationships/diagramDrawing" Target="../diagrams/drawing7.xml"/><Relationship Id="rId4" Type="http://schemas.openxmlformats.org/officeDocument/2006/relationships/diagramColors" Target="../diagrams/colors7.xml"/></Relationships>
</file>

<file path=xl/drawings/_rels/drawing18.xml.rels><?xml version="1.0" encoding="UTF-8" standalone="yes"?>
<Relationships xmlns="http://schemas.openxmlformats.org/package/2006/relationships"><Relationship Id="rId3" Type="http://schemas.openxmlformats.org/officeDocument/2006/relationships/diagramQuickStyle" Target="../diagrams/quickStyle8.xml"/><Relationship Id="rId2" Type="http://schemas.openxmlformats.org/officeDocument/2006/relationships/diagramLayout" Target="../diagrams/layout8.xml"/><Relationship Id="rId1" Type="http://schemas.openxmlformats.org/officeDocument/2006/relationships/diagramData" Target="../diagrams/data8.xml"/><Relationship Id="rId6" Type="http://schemas.openxmlformats.org/officeDocument/2006/relationships/image" Target="../media/image27.jpeg"/><Relationship Id="rId5" Type="http://schemas.microsoft.com/office/2007/relationships/diagramDrawing" Target="../diagrams/drawing8.xml"/><Relationship Id="rId4" Type="http://schemas.openxmlformats.org/officeDocument/2006/relationships/diagramColors" Target="../diagrams/colors8.xml"/></Relationships>
</file>

<file path=xl/drawings/_rels/drawing19.xml.rels><?xml version="1.0" encoding="UTF-8" standalone="yes"?>
<Relationships xmlns="http://schemas.openxmlformats.org/package/2006/relationships"><Relationship Id="rId8" Type="http://schemas.openxmlformats.org/officeDocument/2006/relationships/image" Target="../media/image35.jpeg"/><Relationship Id="rId13" Type="http://schemas.openxmlformats.org/officeDocument/2006/relationships/image" Target="../media/image40.jpeg"/><Relationship Id="rId18" Type="http://schemas.openxmlformats.org/officeDocument/2006/relationships/image" Target="../media/image45.jpeg"/><Relationship Id="rId26" Type="http://schemas.openxmlformats.org/officeDocument/2006/relationships/image" Target="../media/image53.jpeg"/><Relationship Id="rId39" Type="http://schemas.openxmlformats.org/officeDocument/2006/relationships/image" Target="../media/image66.jpeg"/><Relationship Id="rId3" Type="http://schemas.openxmlformats.org/officeDocument/2006/relationships/image" Target="../media/image30.jpeg"/><Relationship Id="rId21" Type="http://schemas.openxmlformats.org/officeDocument/2006/relationships/image" Target="../media/image48.png"/><Relationship Id="rId34" Type="http://schemas.openxmlformats.org/officeDocument/2006/relationships/image" Target="../media/image61.jpeg"/><Relationship Id="rId42" Type="http://schemas.openxmlformats.org/officeDocument/2006/relationships/image" Target="../media/image69.jpeg"/><Relationship Id="rId47" Type="http://schemas.openxmlformats.org/officeDocument/2006/relationships/image" Target="../media/image74.jpeg"/><Relationship Id="rId7" Type="http://schemas.openxmlformats.org/officeDocument/2006/relationships/image" Target="../media/image34.jpeg"/><Relationship Id="rId12" Type="http://schemas.openxmlformats.org/officeDocument/2006/relationships/image" Target="../media/image39.jpeg"/><Relationship Id="rId17" Type="http://schemas.openxmlformats.org/officeDocument/2006/relationships/image" Target="../media/image44.jpeg"/><Relationship Id="rId25" Type="http://schemas.openxmlformats.org/officeDocument/2006/relationships/image" Target="../media/image52.jpeg"/><Relationship Id="rId33" Type="http://schemas.openxmlformats.org/officeDocument/2006/relationships/image" Target="../media/image60.jpeg"/><Relationship Id="rId38" Type="http://schemas.openxmlformats.org/officeDocument/2006/relationships/image" Target="../media/image65.jpeg"/><Relationship Id="rId46" Type="http://schemas.openxmlformats.org/officeDocument/2006/relationships/image" Target="../media/image73.jpeg"/><Relationship Id="rId2" Type="http://schemas.openxmlformats.org/officeDocument/2006/relationships/image" Target="../media/image29.jpeg"/><Relationship Id="rId16" Type="http://schemas.openxmlformats.org/officeDocument/2006/relationships/image" Target="../media/image43.jpeg"/><Relationship Id="rId20" Type="http://schemas.openxmlformats.org/officeDocument/2006/relationships/image" Target="../media/image47.jpeg"/><Relationship Id="rId29" Type="http://schemas.openxmlformats.org/officeDocument/2006/relationships/image" Target="../media/image56.jpeg"/><Relationship Id="rId41" Type="http://schemas.openxmlformats.org/officeDocument/2006/relationships/image" Target="../media/image68.jpeg"/><Relationship Id="rId1" Type="http://schemas.openxmlformats.org/officeDocument/2006/relationships/image" Target="../media/image28.jpeg"/><Relationship Id="rId6" Type="http://schemas.openxmlformats.org/officeDocument/2006/relationships/image" Target="../media/image33.jpeg"/><Relationship Id="rId11" Type="http://schemas.openxmlformats.org/officeDocument/2006/relationships/image" Target="../media/image38.jpeg"/><Relationship Id="rId24" Type="http://schemas.openxmlformats.org/officeDocument/2006/relationships/image" Target="../media/image51.jpeg"/><Relationship Id="rId32" Type="http://schemas.openxmlformats.org/officeDocument/2006/relationships/image" Target="../media/image59.jpeg"/><Relationship Id="rId37" Type="http://schemas.openxmlformats.org/officeDocument/2006/relationships/image" Target="../media/image64.jpeg"/><Relationship Id="rId40" Type="http://schemas.openxmlformats.org/officeDocument/2006/relationships/image" Target="../media/image67.jpeg"/><Relationship Id="rId45" Type="http://schemas.openxmlformats.org/officeDocument/2006/relationships/image" Target="../media/image72.jpeg"/><Relationship Id="rId5" Type="http://schemas.openxmlformats.org/officeDocument/2006/relationships/image" Target="../media/image32.png"/><Relationship Id="rId15" Type="http://schemas.openxmlformats.org/officeDocument/2006/relationships/image" Target="../media/image42.jpeg"/><Relationship Id="rId23" Type="http://schemas.openxmlformats.org/officeDocument/2006/relationships/image" Target="../media/image50.jpeg"/><Relationship Id="rId28" Type="http://schemas.openxmlformats.org/officeDocument/2006/relationships/image" Target="../media/image55.jpeg"/><Relationship Id="rId36" Type="http://schemas.openxmlformats.org/officeDocument/2006/relationships/image" Target="../media/image63.jpeg"/><Relationship Id="rId10" Type="http://schemas.openxmlformats.org/officeDocument/2006/relationships/image" Target="../media/image37.jpeg"/><Relationship Id="rId19" Type="http://schemas.openxmlformats.org/officeDocument/2006/relationships/image" Target="../media/image46.jpeg"/><Relationship Id="rId31" Type="http://schemas.openxmlformats.org/officeDocument/2006/relationships/image" Target="../media/image58.jpeg"/><Relationship Id="rId44" Type="http://schemas.openxmlformats.org/officeDocument/2006/relationships/image" Target="../media/image71.jpeg"/><Relationship Id="rId4" Type="http://schemas.openxmlformats.org/officeDocument/2006/relationships/image" Target="../media/image31.png"/><Relationship Id="rId9" Type="http://schemas.openxmlformats.org/officeDocument/2006/relationships/image" Target="../media/image36.jpeg"/><Relationship Id="rId14" Type="http://schemas.openxmlformats.org/officeDocument/2006/relationships/image" Target="../media/image41.jpeg"/><Relationship Id="rId22" Type="http://schemas.openxmlformats.org/officeDocument/2006/relationships/image" Target="../media/image49.jpeg"/><Relationship Id="rId27" Type="http://schemas.openxmlformats.org/officeDocument/2006/relationships/image" Target="../media/image54.jpeg"/><Relationship Id="rId30" Type="http://schemas.openxmlformats.org/officeDocument/2006/relationships/image" Target="../media/image57.jpeg"/><Relationship Id="rId35" Type="http://schemas.openxmlformats.org/officeDocument/2006/relationships/image" Target="../media/image62.jpeg"/><Relationship Id="rId43"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diagramQuickStyle" Target="../diagrams/quickStyle9.xml"/><Relationship Id="rId2" Type="http://schemas.openxmlformats.org/officeDocument/2006/relationships/diagramLayout" Target="../diagrams/layout9.xml"/><Relationship Id="rId1" Type="http://schemas.openxmlformats.org/officeDocument/2006/relationships/diagramData" Target="../diagrams/data9.xml"/><Relationship Id="rId6" Type="http://schemas.openxmlformats.org/officeDocument/2006/relationships/image" Target="../media/image75.png"/><Relationship Id="rId5" Type="http://schemas.microsoft.com/office/2007/relationships/diagramDrawing" Target="../diagrams/drawing9.xml"/><Relationship Id="rId4" Type="http://schemas.openxmlformats.org/officeDocument/2006/relationships/diagramColors" Target="../diagrams/colors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76.png"/></Relationships>
</file>

<file path=xl/drawings/_rels/drawing22.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diagramQuickStyle" Target="../diagrams/quickStyle10.xml"/><Relationship Id="rId7" Type="http://schemas.openxmlformats.org/officeDocument/2006/relationships/image" Target="../media/image78.png"/><Relationship Id="rId2" Type="http://schemas.openxmlformats.org/officeDocument/2006/relationships/diagramLayout" Target="../diagrams/layout10.xml"/><Relationship Id="rId1" Type="http://schemas.openxmlformats.org/officeDocument/2006/relationships/diagramData" Target="../diagrams/data10.xml"/><Relationship Id="rId6" Type="http://schemas.openxmlformats.org/officeDocument/2006/relationships/image" Target="../media/image77.png"/><Relationship Id="rId5" Type="http://schemas.microsoft.com/office/2007/relationships/diagramDrawing" Target="../diagrams/drawing10.xml"/><Relationship Id="rId4" Type="http://schemas.openxmlformats.org/officeDocument/2006/relationships/diagramColors" Target="../diagrams/colors1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jpeg"/><Relationship Id="rId1" Type="http://schemas.openxmlformats.org/officeDocument/2006/relationships/image" Target="../media/image80.jpeg"/></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11.xml"/><Relationship Id="rId2" Type="http://schemas.openxmlformats.org/officeDocument/2006/relationships/diagramLayout" Target="../diagrams/layout11.xml"/><Relationship Id="rId1" Type="http://schemas.openxmlformats.org/officeDocument/2006/relationships/diagramData" Target="../diagrams/data11.xml"/><Relationship Id="rId5" Type="http://schemas.microsoft.com/office/2007/relationships/diagramDrawing" Target="../diagrams/drawing11.xml"/><Relationship Id="rId4" Type="http://schemas.openxmlformats.org/officeDocument/2006/relationships/diagramColors" Target="../diagrams/colors11.xml"/></Relationships>
</file>

<file path=xl/drawings/_rels/drawing25.xml.rels><?xml version="1.0" encoding="UTF-8" standalone="yes"?>
<Relationships xmlns="http://schemas.openxmlformats.org/package/2006/relationships"><Relationship Id="rId3" Type="http://schemas.openxmlformats.org/officeDocument/2006/relationships/diagramQuickStyle" Target="../diagrams/quickStyle12.xml"/><Relationship Id="rId2" Type="http://schemas.openxmlformats.org/officeDocument/2006/relationships/diagramLayout" Target="../diagrams/layout12.xml"/><Relationship Id="rId1" Type="http://schemas.openxmlformats.org/officeDocument/2006/relationships/diagramData" Target="../diagrams/data12.xml"/><Relationship Id="rId5" Type="http://schemas.microsoft.com/office/2007/relationships/diagramDrawing" Target="../diagrams/drawing12.xml"/><Relationship Id="rId4" Type="http://schemas.openxmlformats.org/officeDocument/2006/relationships/diagramColors" Target="../diagrams/colors1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3.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5" Type="http://schemas.openxmlformats.org/officeDocument/2006/relationships/image" Target="../media/image91.png"/><Relationship Id="rId4" Type="http://schemas.openxmlformats.org/officeDocument/2006/relationships/image" Target="../media/image90.emf"/></Relationships>
</file>

<file path=xl/drawings/_rels/drawing28.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5" Type="http://schemas.openxmlformats.org/officeDocument/2006/relationships/image" Target="../media/image96.jpeg"/><Relationship Id="rId4" Type="http://schemas.openxmlformats.org/officeDocument/2006/relationships/image" Target="../media/image95.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99.jpeg"/><Relationship Id="rId2" Type="http://schemas.openxmlformats.org/officeDocument/2006/relationships/image" Target="../media/image98.jpeg"/><Relationship Id="rId1" Type="http://schemas.openxmlformats.org/officeDocument/2006/relationships/image" Target="../media/image97.png"/><Relationship Id="rId5" Type="http://schemas.openxmlformats.org/officeDocument/2006/relationships/image" Target="../media/image101.jpeg"/><Relationship Id="rId4" Type="http://schemas.openxmlformats.org/officeDocument/2006/relationships/image" Target="../media/image100.jpeg"/></Relationships>
</file>

<file path=xl/drawings/_rels/drawing3.xml.rels><?xml version="1.0" encoding="UTF-8" standalone="yes"?>
<Relationships xmlns="http://schemas.openxmlformats.org/package/2006/relationships"><Relationship Id="rId2" Type="http://schemas.openxmlformats.org/officeDocument/2006/relationships/image" Target="http://www.euroizol.com/user_img/Siba.jpg" TargetMode="External"/><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103.jpeg"/><Relationship Id="rId3" Type="http://schemas.openxmlformats.org/officeDocument/2006/relationships/diagramQuickStyle" Target="../diagrams/quickStyle13.xml"/><Relationship Id="rId7" Type="http://schemas.openxmlformats.org/officeDocument/2006/relationships/image" Target="../media/image101.jpeg"/><Relationship Id="rId2" Type="http://schemas.openxmlformats.org/officeDocument/2006/relationships/diagramLayout" Target="../diagrams/layout13.xml"/><Relationship Id="rId1" Type="http://schemas.openxmlformats.org/officeDocument/2006/relationships/diagramData" Target="../diagrams/data13.xml"/><Relationship Id="rId6" Type="http://schemas.openxmlformats.org/officeDocument/2006/relationships/image" Target="../media/image102.emf"/><Relationship Id="rId11" Type="http://schemas.openxmlformats.org/officeDocument/2006/relationships/image" Target="../media/image106.png"/><Relationship Id="rId5" Type="http://schemas.microsoft.com/office/2007/relationships/diagramDrawing" Target="../diagrams/drawing13.xml"/><Relationship Id="rId10" Type="http://schemas.openxmlformats.org/officeDocument/2006/relationships/image" Target="../media/image105.jpeg"/><Relationship Id="rId4" Type="http://schemas.openxmlformats.org/officeDocument/2006/relationships/diagramColors" Target="../diagrams/colors13.xml"/><Relationship Id="rId9" Type="http://schemas.openxmlformats.org/officeDocument/2006/relationships/image" Target="../media/image104.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png"/><Relationship Id="rId7" Type="http://schemas.openxmlformats.org/officeDocument/2006/relationships/image" Target="../media/image113.png"/><Relationship Id="rId2" Type="http://schemas.openxmlformats.org/officeDocument/2006/relationships/image" Target="../media/image108.jpe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jpeg"/></Relationships>
</file>

<file path=xl/drawings/_rels/drawing32.xml.rels><?xml version="1.0" encoding="UTF-8" standalone="yes"?>
<Relationships xmlns="http://schemas.openxmlformats.org/package/2006/relationships"><Relationship Id="rId3" Type="http://schemas.openxmlformats.org/officeDocument/2006/relationships/diagramQuickStyle" Target="../diagrams/quickStyle14.xml"/><Relationship Id="rId2" Type="http://schemas.openxmlformats.org/officeDocument/2006/relationships/diagramLayout" Target="../diagrams/layout14.xml"/><Relationship Id="rId1" Type="http://schemas.openxmlformats.org/officeDocument/2006/relationships/diagramData" Target="../diagrams/data14.xml"/><Relationship Id="rId5" Type="http://schemas.microsoft.com/office/2007/relationships/diagramDrawing" Target="../diagrams/drawing14.xml"/><Relationship Id="rId4" Type="http://schemas.openxmlformats.org/officeDocument/2006/relationships/diagramColors" Target="../diagrams/colors14.xml"/></Relationships>
</file>

<file path=xl/drawings/_rels/drawing33.xml.rels><?xml version="1.0" encoding="UTF-8" standalone="yes"?>
<Relationships xmlns="http://schemas.openxmlformats.org/package/2006/relationships"><Relationship Id="rId8" Type="http://schemas.openxmlformats.org/officeDocument/2006/relationships/image" Target="../media/image117.png"/><Relationship Id="rId13" Type="http://schemas.openxmlformats.org/officeDocument/2006/relationships/image" Target="../media/image122.png"/><Relationship Id="rId18" Type="http://schemas.openxmlformats.org/officeDocument/2006/relationships/image" Target="../media/image127.jpeg"/><Relationship Id="rId3" Type="http://schemas.openxmlformats.org/officeDocument/2006/relationships/diagramQuickStyle" Target="../diagrams/quickStyle15.xml"/><Relationship Id="rId21" Type="http://schemas.openxmlformats.org/officeDocument/2006/relationships/image" Target="../media/image130.png"/><Relationship Id="rId7" Type="http://schemas.openxmlformats.org/officeDocument/2006/relationships/image" Target="../media/image116.png"/><Relationship Id="rId12" Type="http://schemas.openxmlformats.org/officeDocument/2006/relationships/image" Target="../media/image121.png"/><Relationship Id="rId17" Type="http://schemas.openxmlformats.org/officeDocument/2006/relationships/image" Target="../media/image126.png"/><Relationship Id="rId2" Type="http://schemas.openxmlformats.org/officeDocument/2006/relationships/diagramLayout" Target="../diagrams/layout15.xml"/><Relationship Id="rId16" Type="http://schemas.openxmlformats.org/officeDocument/2006/relationships/image" Target="../media/image125.jpeg"/><Relationship Id="rId20" Type="http://schemas.openxmlformats.org/officeDocument/2006/relationships/image" Target="../media/image129.jpeg"/><Relationship Id="rId1" Type="http://schemas.openxmlformats.org/officeDocument/2006/relationships/diagramData" Target="../diagrams/data15.xml"/><Relationship Id="rId6" Type="http://schemas.openxmlformats.org/officeDocument/2006/relationships/image" Target="../media/image115.png"/><Relationship Id="rId11" Type="http://schemas.openxmlformats.org/officeDocument/2006/relationships/image" Target="../media/image120.png"/><Relationship Id="rId24" Type="http://schemas.openxmlformats.org/officeDocument/2006/relationships/image" Target="../media/image133.png"/><Relationship Id="rId5" Type="http://schemas.microsoft.com/office/2007/relationships/diagramDrawing" Target="../diagrams/drawing15.xml"/><Relationship Id="rId15" Type="http://schemas.openxmlformats.org/officeDocument/2006/relationships/image" Target="../media/image124.jpeg"/><Relationship Id="rId23" Type="http://schemas.openxmlformats.org/officeDocument/2006/relationships/image" Target="../media/image132.png"/><Relationship Id="rId10" Type="http://schemas.openxmlformats.org/officeDocument/2006/relationships/image" Target="../media/image119.png"/><Relationship Id="rId19" Type="http://schemas.openxmlformats.org/officeDocument/2006/relationships/image" Target="../media/image128.jpeg"/><Relationship Id="rId4" Type="http://schemas.openxmlformats.org/officeDocument/2006/relationships/diagramColors" Target="../diagrams/colors15.xml"/><Relationship Id="rId9" Type="http://schemas.openxmlformats.org/officeDocument/2006/relationships/image" Target="../media/image118.png"/><Relationship Id="rId14" Type="http://schemas.openxmlformats.org/officeDocument/2006/relationships/image" Target="../media/image123.jpeg"/><Relationship Id="rId22" Type="http://schemas.openxmlformats.org/officeDocument/2006/relationships/image" Target="../media/image13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41.jpeg"/><Relationship Id="rId13" Type="http://schemas.openxmlformats.org/officeDocument/2006/relationships/image" Target="../media/image146.jpeg"/><Relationship Id="rId3" Type="http://schemas.openxmlformats.org/officeDocument/2006/relationships/image" Target="../media/image136.jpeg"/><Relationship Id="rId7" Type="http://schemas.openxmlformats.org/officeDocument/2006/relationships/image" Target="../media/image140.jpeg"/><Relationship Id="rId12" Type="http://schemas.openxmlformats.org/officeDocument/2006/relationships/image" Target="../media/image145.jpeg"/><Relationship Id="rId2" Type="http://schemas.openxmlformats.org/officeDocument/2006/relationships/image" Target="../media/image135.jpeg"/><Relationship Id="rId1" Type="http://schemas.openxmlformats.org/officeDocument/2006/relationships/image" Target="../media/image134.jpeg"/><Relationship Id="rId6" Type="http://schemas.openxmlformats.org/officeDocument/2006/relationships/image" Target="../media/image139.jpeg"/><Relationship Id="rId11" Type="http://schemas.openxmlformats.org/officeDocument/2006/relationships/image" Target="../media/image144.jpeg"/><Relationship Id="rId5" Type="http://schemas.openxmlformats.org/officeDocument/2006/relationships/image" Target="../media/image138.jpeg"/><Relationship Id="rId10" Type="http://schemas.openxmlformats.org/officeDocument/2006/relationships/image" Target="../media/image143.jpeg"/><Relationship Id="rId4" Type="http://schemas.openxmlformats.org/officeDocument/2006/relationships/image" Target="../media/image137.jpeg"/><Relationship Id="rId9" Type="http://schemas.openxmlformats.org/officeDocument/2006/relationships/image" Target="../media/image142.jpeg"/></Relationships>
</file>

<file path=xl/drawings/_rels/drawing35.xml.rels><?xml version="1.0" encoding="UTF-8" standalone="yes"?>
<Relationships xmlns="http://schemas.openxmlformats.org/package/2006/relationships"><Relationship Id="rId8" Type="http://schemas.openxmlformats.org/officeDocument/2006/relationships/image" Target="../media/image153.jpeg"/><Relationship Id="rId13" Type="http://schemas.openxmlformats.org/officeDocument/2006/relationships/image" Target="../media/image158.jpeg"/><Relationship Id="rId3" Type="http://schemas.openxmlformats.org/officeDocument/2006/relationships/image" Target="../media/image148.png"/><Relationship Id="rId7" Type="http://schemas.openxmlformats.org/officeDocument/2006/relationships/image" Target="../media/image152.jpeg"/><Relationship Id="rId12" Type="http://schemas.openxmlformats.org/officeDocument/2006/relationships/image" Target="../media/image157.jpeg"/><Relationship Id="rId2" Type="http://schemas.openxmlformats.org/officeDocument/2006/relationships/image" Target="../media/image147.png"/><Relationship Id="rId1" Type="http://schemas.openxmlformats.org/officeDocument/2006/relationships/image" Target="../media/image134.jpeg"/><Relationship Id="rId6" Type="http://schemas.openxmlformats.org/officeDocument/2006/relationships/image" Target="../media/image151.jpeg"/><Relationship Id="rId11" Type="http://schemas.openxmlformats.org/officeDocument/2006/relationships/image" Target="../media/image156.jpeg"/><Relationship Id="rId5" Type="http://schemas.openxmlformats.org/officeDocument/2006/relationships/image" Target="../media/image150.jpeg"/><Relationship Id="rId15" Type="http://schemas.openxmlformats.org/officeDocument/2006/relationships/image" Target="../media/image160.jpeg"/><Relationship Id="rId10" Type="http://schemas.openxmlformats.org/officeDocument/2006/relationships/image" Target="../media/image155.jpeg"/><Relationship Id="rId4" Type="http://schemas.openxmlformats.org/officeDocument/2006/relationships/image" Target="../media/image149.png"/><Relationship Id="rId9" Type="http://schemas.openxmlformats.org/officeDocument/2006/relationships/image" Target="../media/image154.jpeg"/><Relationship Id="rId14" Type="http://schemas.openxmlformats.org/officeDocument/2006/relationships/image" Target="../media/image159.jpeg"/></Relationships>
</file>

<file path=xl/drawings/_rels/drawing3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3.jpeg"/><Relationship Id="rId7" Type="http://schemas.openxmlformats.org/officeDocument/2006/relationships/image" Target="../media/image158.jpeg"/><Relationship Id="rId2" Type="http://schemas.openxmlformats.org/officeDocument/2006/relationships/image" Target="../media/image152.jpeg"/><Relationship Id="rId1" Type="http://schemas.openxmlformats.org/officeDocument/2006/relationships/image" Target="../media/image134.jpeg"/><Relationship Id="rId6" Type="http://schemas.openxmlformats.org/officeDocument/2006/relationships/image" Target="../media/image156.jpeg"/><Relationship Id="rId5" Type="http://schemas.openxmlformats.org/officeDocument/2006/relationships/image" Target="../media/image155.jpeg"/><Relationship Id="rId4" Type="http://schemas.openxmlformats.org/officeDocument/2006/relationships/image" Target="../media/image154.jpeg"/><Relationship Id="rId9" Type="http://schemas.openxmlformats.org/officeDocument/2006/relationships/image" Target="../media/image160.jpeg"/></Relationships>
</file>

<file path=xl/drawings/_rels/drawing37.xml.rels><?xml version="1.0" encoding="UTF-8" standalone="yes"?>
<Relationships xmlns="http://schemas.openxmlformats.org/package/2006/relationships"><Relationship Id="rId8" Type="http://schemas.openxmlformats.org/officeDocument/2006/relationships/image" Target="../media/image157.jpeg"/><Relationship Id="rId3" Type="http://schemas.openxmlformats.org/officeDocument/2006/relationships/image" Target="../media/image151.jpeg"/><Relationship Id="rId7" Type="http://schemas.openxmlformats.org/officeDocument/2006/relationships/image" Target="../media/image156.jpeg"/><Relationship Id="rId2" Type="http://schemas.openxmlformats.org/officeDocument/2006/relationships/image" Target="../media/image147.png"/><Relationship Id="rId1" Type="http://schemas.openxmlformats.org/officeDocument/2006/relationships/image" Target="../media/image134.jpeg"/><Relationship Id="rId6" Type="http://schemas.openxmlformats.org/officeDocument/2006/relationships/image" Target="../media/image155.jpeg"/><Relationship Id="rId11" Type="http://schemas.openxmlformats.org/officeDocument/2006/relationships/image" Target="../media/image160.jpeg"/><Relationship Id="rId5" Type="http://schemas.openxmlformats.org/officeDocument/2006/relationships/image" Target="../media/image154.jpeg"/><Relationship Id="rId10" Type="http://schemas.openxmlformats.org/officeDocument/2006/relationships/image" Target="../media/image159.jpeg"/><Relationship Id="rId4" Type="http://schemas.openxmlformats.org/officeDocument/2006/relationships/image" Target="../media/image153.jpeg"/><Relationship Id="rId9" Type="http://schemas.openxmlformats.org/officeDocument/2006/relationships/image" Target="../media/image158.jpeg"/></Relationships>
</file>

<file path=xl/drawings/_rels/drawing38.xml.rels><?xml version="1.0" encoding="UTF-8" standalone="yes"?>
<Relationships xmlns="http://schemas.openxmlformats.org/package/2006/relationships"><Relationship Id="rId3" Type="http://schemas.openxmlformats.org/officeDocument/2006/relationships/diagramQuickStyle" Target="../diagrams/quickStyle16.xml"/><Relationship Id="rId2" Type="http://schemas.openxmlformats.org/officeDocument/2006/relationships/diagramLayout" Target="../diagrams/layout16.xml"/><Relationship Id="rId1" Type="http://schemas.openxmlformats.org/officeDocument/2006/relationships/diagramData" Target="../diagrams/data16.xml"/><Relationship Id="rId6" Type="http://schemas.openxmlformats.org/officeDocument/2006/relationships/image" Target="../media/image161.png"/><Relationship Id="rId5" Type="http://schemas.microsoft.com/office/2007/relationships/diagramDrawing" Target="../diagrams/drawing16.xml"/><Relationship Id="rId4" Type="http://schemas.openxmlformats.org/officeDocument/2006/relationships/diagramColors" Target="../diagrams/colors16.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63.jpeg"/><Relationship Id="rId1" Type="http://schemas.openxmlformats.org/officeDocument/2006/relationships/image" Target="../media/image16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66.jpeg"/><Relationship Id="rId2" Type="http://schemas.openxmlformats.org/officeDocument/2006/relationships/image" Target="../media/image165.jpeg"/><Relationship Id="rId1" Type="http://schemas.openxmlformats.org/officeDocument/2006/relationships/image" Target="../media/image164.jpeg"/></Relationships>
</file>

<file path=xl/drawings/_rels/drawing41.xml.rels><?xml version="1.0" encoding="UTF-8" standalone="yes"?>
<Relationships xmlns="http://schemas.openxmlformats.org/package/2006/relationships"><Relationship Id="rId8" Type="http://schemas.openxmlformats.org/officeDocument/2006/relationships/image" Target="../media/image175.emf"/><Relationship Id="rId13" Type="http://schemas.openxmlformats.org/officeDocument/2006/relationships/image" Target="../media/image180.jpeg"/><Relationship Id="rId3" Type="http://schemas.openxmlformats.org/officeDocument/2006/relationships/image" Target="../media/image170.emf"/><Relationship Id="rId7" Type="http://schemas.openxmlformats.org/officeDocument/2006/relationships/image" Target="../media/image174.emf"/><Relationship Id="rId12" Type="http://schemas.openxmlformats.org/officeDocument/2006/relationships/image" Target="../media/image179.emf"/><Relationship Id="rId2" Type="http://schemas.openxmlformats.org/officeDocument/2006/relationships/image" Target="../media/image169.emf"/><Relationship Id="rId1" Type="http://schemas.openxmlformats.org/officeDocument/2006/relationships/image" Target="../media/image168.jpeg"/><Relationship Id="rId6" Type="http://schemas.openxmlformats.org/officeDocument/2006/relationships/image" Target="../media/image173.emf"/><Relationship Id="rId11" Type="http://schemas.openxmlformats.org/officeDocument/2006/relationships/image" Target="../media/image178.jpeg"/><Relationship Id="rId5" Type="http://schemas.openxmlformats.org/officeDocument/2006/relationships/image" Target="../media/image172.emf"/><Relationship Id="rId10" Type="http://schemas.openxmlformats.org/officeDocument/2006/relationships/image" Target="../media/image177.jpeg"/><Relationship Id="rId4" Type="http://schemas.openxmlformats.org/officeDocument/2006/relationships/image" Target="../media/image171.emf"/><Relationship Id="rId9" Type="http://schemas.openxmlformats.org/officeDocument/2006/relationships/image" Target="../media/image176.emf"/></Relationships>
</file>

<file path=xl/drawings/_rels/drawing42.xml.rels><?xml version="1.0" encoding="UTF-8" standalone="yes"?>
<Relationships xmlns="http://schemas.openxmlformats.org/package/2006/relationships"><Relationship Id="rId8" Type="http://schemas.openxmlformats.org/officeDocument/2006/relationships/image" Target="../media/image190.png"/><Relationship Id="rId13" Type="http://schemas.openxmlformats.org/officeDocument/2006/relationships/image" Target="../media/image195.png"/><Relationship Id="rId3" Type="http://schemas.openxmlformats.org/officeDocument/2006/relationships/image" Target="../media/image185.png"/><Relationship Id="rId7" Type="http://schemas.openxmlformats.org/officeDocument/2006/relationships/image" Target="../media/image189.png"/><Relationship Id="rId12" Type="http://schemas.openxmlformats.org/officeDocument/2006/relationships/image" Target="../media/image194.png"/><Relationship Id="rId2" Type="http://schemas.openxmlformats.org/officeDocument/2006/relationships/image" Target="../media/image184.png"/><Relationship Id="rId16" Type="http://schemas.openxmlformats.org/officeDocument/2006/relationships/image" Target="../media/image198.png"/><Relationship Id="rId1" Type="http://schemas.openxmlformats.org/officeDocument/2006/relationships/image" Target="../media/image183.png"/><Relationship Id="rId6" Type="http://schemas.openxmlformats.org/officeDocument/2006/relationships/image" Target="../media/image188.png"/><Relationship Id="rId11" Type="http://schemas.openxmlformats.org/officeDocument/2006/relationships/image" Target="../media/image193.png"/><Relationship Id="rId5" Type="http://schemas.openxmlformats.org/officeDocument/2006/relationships/image" Target="../media/image187.png"/><Relationship Id="rId15" Type="http://schemas.openxmlformats.org/officeDocument/2006/relationships/image" Target="../media/image197.png"/><Relationship Id="rId10" Type="http://schemas.openxmlformats.org/officeDocument/2006/relationships/image" Target="../media/image192.jpeg"/><Relationship Id="rId4" Type="http://schemas.openxmlformats.org/officeDocument/2006/relationships/image" Target="../media/image186.png"/><Relationship Id="rId9" Type="http://schemas.openxmlformats.org/officeDocument/2006/relationships/image" Target="../media/image191.png"/><Relationship Id="rId14" Type="http://schemas.openxmlformats.org/officeDocument/2006/relationships/image" Target="../media/image19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9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5.png"/><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8.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image" Target="../media/image5.png"/><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6" Type="http://schemas.openxmlformats.org/officeDocument/2006/relationships/image" Target="../media/image7.png"/><Relationship Id="rId5" Type="http://schemas.microsoft.com/office/2007/relationships/diagramDrawing" Target="../diagrams/drawing4.xml"/><Relationship Id="rId4" Type="http://schemas.openxmlformats.org/officeDocument/2006/relationships/diagramColors" Target="../diagrams/colors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 Id="rId9"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6.emf"/><Relationship Id="rId1" Type="http://schemas.openxmlformats.org/officeDocument/2006/relationships/image" Target="../media/image8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7.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181.png"/></Relationships>
</file>

<file path=xl/drawings/drawing1.xml><?xml version="1.0" encoding="utf-8"?>
<xdr:wsDr xmlns:xdr="http://schemas.openxmlformats.org/drawingml/2006/spreadsheetDrawing" xmlns:a="http://schemas.openxmlformats.org/drawingml/2006/main">
  <xdr:twoCellAnchor>
    <xdr:from>
      <xdr:col>0</xdr:col>
      <xdr:colOff>19050</xdr:colOff>
      <xdr:row>94</xdr:row>
      <xdr:rowOff>9524</xdr:rowOff>
    </xdr:from>
    <xdr:to>
      <xdr:col>2</xdr:col>
      <xdr:colOff>276225</xdr:colOff>
      <xdr:row>102</xdr:row>
      <xdr:rowOff>180974</xdr:rowOff>
    </xdr:to>
    <xdr:graphicFrame macro="">
      <xdr:nvGraphicFramePr>
        <xdr:cNvPr id="3" name="Схема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7</xdr:row>
      <xdr:rowOff>66675</xdr:rowOff>
    </xdr:from>
    <xdr:to>
      <xdr:col>1</xdr:col>
      <xdr:colOff>104775</xdr:colOff>
      <xdr:row>8</xdr:row>
      <xdr:rowOff>180975</xdr:rowOff>
    </xdr:to>
    <xdr:pic>
      <xdr:nvPicPr>
        <xdr:cNvPr id="65537"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57150" y="1400175"/>
          <a:ext cx="657225" cy="3048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7</xdr:row>
      <xdr:rowOff>104775</xdr:rowOff>
    </xdr:from>
    <xdr:to>
      <xdr:col>1</xdr:col>
      <xdr:colOff>581025</xdr:colOff>
      <xdr:row>9</xdr:row>
      <xdr:rowOff>85725</xdr:rowOff>
    </xdr:to>
    <xdr:pic>
      <xdr:nvPicPr>
        <xdr:cNvPr id="6656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 y="1438275"/>
          <a:ext cx="1114425" cy="3619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7</xdr:row>
      <xdr:rowOff>142875</xdr:rowOff>
    </xdr:from>
    <xdr:to>
      <xdr:col>1</xdr:col>
      <xdr:colOff>276225</xdr:colOff>
      <xdr:row>9</xdr:row>
      <xdr:rowOff>28575</xdr:rowOff>
    </xdr:to>
    <xdr:pic>
      <xdr:nvPicPr>
        <xdr:cNvPr id="67585"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104775" y="1476375"/>
          <a:ext cx="781050" cy="2667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485775</xdr:colOff>
      <xdr:row>29</xdr:row>
      <xdr:rowOff>180975</xdr:rowOff>
    </xdr:from>
    <xdr:to>
      <xdr:col>6</xdr:col>
      <xdr:colOff>485775</xdr:colOff>
      <xdr:row>30</xdr:row>
      <xdr:rowOff>247650</xdr:rowOff>
    </xdr:to>
    <xdr:pic>
      <xdr:nvPicPr>
        <xdr:cNvPr id="7178" name="Picture 7"/>
        <xdr:cNvPicPr>
          <a:picLocks noChangeAspect="1" noChangeArrowheads="1"/>
        </xdr:cNvPicPr>
      </xdr:nvPicPr>
      <xdr:blipFill>
        <a:blip xmlns:r="http://schemas.openxmlformats.org/officeDocument/2006/relationships" r:embed="rId1"/>
        <a:srcRect/>
        <a:stretch>
          <a:fillRect/>
        </a:stretch>
      </xdr:blipFill>
      <xdr:spPr bwMode="auto">
        <a:xfrm>
          <a:off x="4143375" y="6343650"/>
          <a:ext cx="0" cy="390525"/>
        </a:xfrm>
        <a:prstGeom prst="rect">
          <a:avLst/>
        </a:prstGeom>
        <a:noFill/>
        <a:ln w="9525">
          <a:noFill/>
          <a:miter lim="800000"/>
          <a:headEnd/>
          <a:tailEnd/>
        </a:ln>
      </xdr:spPr>
    </xdr:pic>
    <xdr:clientData/>
  </xdr:twoCellAnchor>
  <xdr:twoCellAnchor editAs="oneCell">
    <xdr:from>
      <xdr:col>6</xdr:col>
      <xdr:colOff>533400</xdr:colOff>
      <xdr:row>26</xdr:row>
      <xdr:rowOff>180975</xdr:rowOff>
    </xdr:from>
    <xdr:to>
      <xdr:col>6</xdr:col>
      <xdr:colOff>533400</xdr:colOff>
      <xdr:row>27</xdr:row>
      <xdr:rowOff>209550</xdr:rowOff>
    </xdr:to>
    <xdr:pic>
      <xdr:nvPicPr>
        <xdr:cNvPr id="7179" name="Picture 8"/>
        <xdr:cNvPicPr>
          <a:picLocks noChangeAspect="1" noChangeArrowheads="1"/>
        </xdr:cNvPicPr>
      </xdr:nvPicPr>
      <xdr:blipFill>
        <a:blip xmlns:r="http://schemas.openxmlformats.org/officeDocument/2006/relationships" r:embed="rId2"/>
        <a:srcRect/>
        <a:stretch>
          <a:fillRect/>
        </a:stretch>
      </xdr:blipFill>
      <xdr:spPr bwMode="auto">
        <a:xfrm>
          <a:off x="4191000" y="5372100"/>
          <a:ext cx="0" cy="352425"/>
        </a:xfrm>
        <a:prstGeom prst="rect">
          <a:avLst/>
        </a:prstGeom>
        <a:noFill/>
        <a:ln w="9525">
          <a:noFill/>
          <a:miter lim="800000"/>
          <a:headEnd/>
          <a:tailEnd/>
        </a:ln>
      </xdr:spPr>
    </xdr:pic>
    <xdr:clientData/>
  </xdr:twoCellAnchor>
  <xdr:twoCellAnchor>
    <xdr:from>
      <xdr:col>6</xdr:col>
      <xdr:colOff>266700</xdr:colOff>
      <xdr:row>29</xdr:row>
      <xdr:rowOff>66675</xdr:rowOff>
    </xdr:from>
    <xdr:to>
      <xdr:col>7</xdr:col>
      <xdr:colOff>466725</xdr:colOff>
      <xdr:row>31</xdr:row>
      <xdr:rowOff>276225</xdr:rowOff>
    </xdr:to>
    <xdr:pic>
      <xdr:nvPicPr>
        <xdr:cNvPr id="7180" name="Picture 10" descr="e"/>
        <xdr:cNvPicPr>
          <a:picLocks noChangeAspect="1" noChangeArrowheads="1"/>
        </xdr:cNvPicPr>
      </xdr:nvPicPr>
      <xdr:blipFill>
        <a:blip xmlns:r="http://schemas.openxmlformats.org/officeDocument/2006/relationships" r:embed="rId3" cstate="print"/>
        <a:srcRect l="7631" r="9377"/>
        <a:stretch>
          <a:fillRect/>
        </a:stretch>
      </xdr:blipFill>
      <xdr:spPr bwMode="auto">
        <a:xfrm>
          <a:off x="3924300" y="6229350"/>
          <a:ext cx="809625" cy="857250"/>
        </a:xfrm>
        <a:prstGeom prst="rect">
          <a:avLst/>
        </a:prstGeom>
        <a:noFill/>
        <a:ln w="9525">
          <a:noFill/>
          <a:miter lim="800000"/>
          <a:headEnd/>
          <a:tailEnd/>
        </a:ln>
      </xdr:spPr>
    </xdr:pic>
    <xdr:clientData/>
  </xdr:twoCellAnchor>
  <xdr:twoCellAnchor>
    <xdr:from>
      <xdr:col>0</xdr:col>
      <xdr:colOff>95250</xdr:colOff>
      <xdr:row>7</xdr:row>
      <xdr:rowOff>95250</xdr:rowOff>
    </xdr:from>
    <xdr:to>
      <xdr:col>1</xdr:col>
      <xdr:colOff>409575</xdr:colOff>
      <xdr:row>9</xdr:row>
      <xdr:rowOff>9525</xdr:rowOff>
    </xdr:to>
    <xdr:pic>
      <xdr:nvPicPr>
        <xdr:cNvPr id="7181" name="Picture 217" descr="geodrain-fin4"/>
        <xdr:cNvPicPr>
          <a:picLocks noChangeAspect="1" noChangeArrowheads="1"/>
        </xdr:cNvPicPr>
      </xdr:nvPicPr>
      <xdr:blipFill>
        <a:blip xmlns:r="http://schemas.openxmlformats.org/officeDocument/2006/relationships" r:embed="rId4" cstate="print"/>
        <a:srcRect/>
        <a:stretch>
          <a:fillRect/>
        </a:stretch>
      </xdr:blipFill>
      <xdr:spPr bwMode="auto">
        <a:xfrm>
          <a:off x="95250" y="1428750"/>
          <a:ext cx="923925" cy="2952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209550</xdr:colOff>
          <xdr:row>11</xdr:row>
          <xdr:rowOff>95250</xdr:rowOff>
        </xdr:from>
        <xdr:to>
          <xdr:col>7</xdr:col>
          <xdr:colOff>400050</xdr:colOff>
          <xdr:row>13</xdr:row>
          <xdr:rowOff>85725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228600</xdr:colOff>
          <xdr:row>14</xdr:row>
          <xdr:rowOff>104775</xdr:rowOff>
        </xdr:from>
        <xdr:to>
          <xdr:col>7</xdr:col>
          <xdr:colOff>314325</xdr:colOff>
          <xdr:row>16</xdr:row>
          <xdr:rowOff>85725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200025</xdr:colOff>
          <xdr:row>17</xdr:row>
          <xdr:rowOff>123825</xdr:rowOff>
        </xdr:from>
        <xdr:to>
          <xdr:col>7</xdr:col>
          <xdr:colOff>381000</xdr:colOff>
          <xdr:row>19</xdr:row>
          <xdr:rowOff>133350</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219075</xdr:colOff>
          <xdr:row>20</xdr:row>
          <xdr:rowOff>47625</xdr:rowOff>
        </xdr:from>
        <xdr:to>
          <xdr:col>7</xdr:col>
          <xdr:colOff>381000</xdr:colOff>
          <xdr:row>22</xdr:row>
          <xdr:rowOff>133350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285750</xdr:colOff>
          <xdr:row>23</xdr:row>
          <xdr:rowOff>38100</xdr:rowOff>
        </xdr:from>
        <xdr:to>
          <xdr:col>7</xdr:col>
          <xdr:colOff>361950</xdr:colOff>
          <xdr:row>25</xdr:row>
          <xdr:rowOff>152400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219075</xdr:colOff>
          <xdr:row>26</xdr:row>
          <xdr:rowOff>85725</xdr:rowOff>
        </xdr:from>
        <xdr:to>
          <xdr:col>7</xdr:col>
          <xdr:colOff>419100</xdr:colOff>
          <xdr:row>28</xdr:row>
          <xdr:rowOff>304800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32</xdr:row>
          <xdr:rowOff>19050</xdr:rowOff>
        </xdr:from>
        <xdr:to>
          <xdr:col>7</xdr:col>
          <xdr:colOff>133350</xdr:colOff>
          <xdr:row>32</xdr:row>
          <xdr:rowOff>180975</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33</xdr:row>
          <xdr:rowOff>28575</xdr:rowOff>
        </xdr:from>
        <xdr:to>
          <xdr:col>7</xdr:col>
          <xdr:colOff>95250</xdr:colOff>
          <xdr:row>33</xdr:row>
          <xdr:rowOff>180975</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361950</xdr:colOff>
          <xdr:row>34</xdr:row>
          <xdr:rowOff>38100</xdr:rowOff>
        </xdr:from>
        <xdr:to>
          <xdr:col>7</xdr:col>
          <xdr:colOff>190500</xdr:colOff>
          <xdr:row>36</xdr:row>
          <xdr:rowOff>133350</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114300</xdr:colOff>
      <xdr:row>7</xdr:row>
      <xdr:rowOff>57150</xdr:rowOff>
    </xdr:from>
    <xdr:to>
      <xdr:col>0</xdr:col>
      <xdr:colOff>600075</xdr:colOff>
      <xdr:row>9</xdr:row>
      <xdr:rowOff>142875</xdr:rowOff>
    </xdr:to>
    <xdr:pic>
      <xdr:nvPicPr>
        <xdr:cNvPr id="6861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14300" y="1390650"/>
          <a:ext cx="485775" cy="4667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7</xdr:row>
      <xdr:rowOff>47625</xdr:rowOff>
    </xdr:from>
    <xdr:to>
      <xdr:col>1</xdr:col>
      <xdr:colOff>342900</xdr:colOff>
      <xdr:row>9</xdr:row>
      <xdr:rowOff>142875</xdr:rowOff>
    </xdr:to>
    <xdr:pic>
      <xdr:nvPicPr>
        <xdr:cNvPr id="6963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 y="1381125"/>
          <a:ext cx="876300" cy="4762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85725</xdr:colOff>
      <xdr:row>7</xdr:row>
      <xdr:rowOff>133350</xdr:rowOff>
    </xdr:from>
    <xdr:to>
      <xdr:col>1</xdr:col>
      <xdr:colOff>276225</xdr:colOff>
      <xdr:row>9</xdr:row>
      <xdr:rowOff>19050</xdr:rowOff>
    </xdr:to>
    <xdr:pic>
      <xdr:nvPicPr>
        <xdr:cNvPr id="70658"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85725" y="1466850"/>
          <a:ext cx="800100" cy="2667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19050</xdr:colOff>
      <xdr:row>26</xdr:row>
      <xdr:rowOff>28575</xdr:rowOff>
    </xdr:from>
    <xdr:to>
      <xdr:col>10</xdr:col>
      <xdr:colOff>0</xdr:colOff>
      <xdr:row>42</xdr:row>
      <xdr:rowOff>66675</xdr:rowOff>
    </xdr:to>
    <xdr:pic>
      <xdr:nvPicPr>
        <xdr:cNvPr id="71682" name="Picture 2" descr="vsi"/>
        <xdr:cNvPicPr>
          <a:picLocks noChangeAspect="1" noChangeArrowheads="1"/>
        </xdr:cNvPicPr>
      </xdr:nvPicPr>
      <xdr:blipFill>
        <a:blip xmlns:r="http://schemas.openxmlformats.org/officeDocument/2006/relationships" r:embed="rId6" cstate="print"/>
        <a:srcRect/>
        <a:stretch>
          <a:fillRect/>
        </a:stretch>
      </xdr:blipFill>
      <xdr:spPr bwMode="auto">
        <a:xfrm>
          <a:off x="19050" y="5553075"/>
          <a:ext cx="6076950" cy="30861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114300</xdr:colOff>
      <xdr:row>7</xdr:row>
      <xdr:rowOff>19050</xdr:rowOff>
    </xdr:from>
    <xdr:to>
      <xdr:col>2</xdr:col>
      <xdr:colOff>314325</xdr:colOff>
      <xdr:row>9</xdr:row>
      <xdr:rowOff>38100</xdr:rowOff>
    </xdr:to>
    <xdr:pic>
      <xdr:nvPicPr>
        <xdr:cNvPr id="72706" name="Picture 1" descr="лого"/>
        <xdr:cNvPicPr>
          <a:picLocks noChangeAspect="1" noChangeArrowheads="1"/>
        </xdr:cNvPicPr>
      </xdr:nvPicPr>
      <xdr:blipFill>
        <a:blip xmlns:r="http://schemas.openxmlformats.org/officeDocument/2006/relationships" r:embed="rId6" cstate="print"/>
        <a:srcRect/>
        <a:stretch>
          <a:fillRect/>
        </a:stretch>
      </xdr:blipFill>
      <xdr:spPr bwMode="auto">
        <a:xfrm>
          <a:off x="114300" y="1352550"/>
          <a:ext cx="1419225" cy="2571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7</xdr:row>
      <xdr:rowOff>47625</xdr:rowOff>
    </xdr:from>
    <xdr:to>
      <xdr:col>1</xdr:col>
      <xdr:colOff>95250</xdr:colOff>
      <xdr:row>9</xdr:row>
      <xdr:rowOff>142875</xdr:rowOff>
    </xdr:to>
    <xdr:pic>
      <xdr:nvPicPr>
        <xdr:cNvPr id="73729" name="Picture 13" descr="логотип_краксы"/>
        <xdr:cNvPicPr>
          <a:picLocks noChangeAspect="1" noChangeArrowheads="1"/>
        </xdr:cNvPicPr>
      </xdr:nvPicPr>
      <xdr:blipFill>
        <a:blip xmlns:r="http://schemas.openxmlformats.org/officeDocument/2006/relationships" r:embed="rId1" cstate="print"/>
        <a:srcRect/>
        <a:stretch>
          <a:fillRect/>
        </a:stretch>
      </xdr:blipFill>
      <xdr:spPr bwMode="auto">
        <a:xfrm>
          <a:off x="114300" y="1381125"/>
          <a:ext cx="590550" cy="476250"/>
        </a:xfrm>
        <a:prstGeom prst="rect">
          <a:avLst/>
        </a:prstGeom>
        <a:noFill/>
        <a:ln w="9525">
          <a:noFill/>
          <a:miter lim="800000"/>
          <a:headEnd/>
          <a:tailEnd/>
        </a:ln>
      </xdr:spPr>
    </xdr:pic>
    <xdr:clientData/>
  </xdr:twoCellAnchor>
  <xdr:twoCellAnchor>
    <xdr:from>
      <xdr:col>3</xdr:col>
      <xdr:colOff>9525</xdr:colOff>
      <xdr:row>14</xdr:row>
      <xdr:rowOff>28575</xdr:rowOff>
    </xdr:from>
    <xdr:to>
      <xdr:col>4</xdr:col>
      <xdr:colOff>0</xdr:colOff>
      <xdr:row>15</xdr:row>
      <xdr:rowOff>0</xdr:rowOff>
    </xdr:to>
    <xdr:pic>
      <xdr:nvPicPr>
        <xdr:cNvPr id="7373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838325" y="2695575"/>
          <a:ext cx="600075" cy="352425"/>
        </a:xfrm>
        <a:prstGeom prst="rect">
          <a:avLst/>
        </a:prstGeom>
        <a:noFill/>
        <a:ln w="9525">
          <a:noFill/>
          <a:miter lim="800000"/>
          <a:headEnd/>
          <a:tailEnd/>
        </a:ln>
      </xdr:spPr>
    </xdr:pic>
    <xdr:clientData/>
  </xdr:twoCellAnchor>
  <xdr:twoCellAnchor>
    <xdr:from>
      <xdr:col>3</xdr:col>
      <xdr:colOff>19050</xdr:colOff>
      <xdr:row>15</xdr:row>
      <xdr:rowOff>47625</xdr:rowOff>
    </xdr:from>
    <xdr:to>
      <xdr:col>3</xdr:col>
      <xdr:colOff>590550</xdr:colOff>
      <xdr:row>16</xdr:row>
      <xdr:rowOff>0</xdr:rowOff>
    </xdr:to>
    <xdr:pic>
      <xdr:nvPicPr>
        <xdr:cNvPr id="7373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847850" y="3095625"/>
          <a:ext cx="571500" cy="333375"/>
        </a:xfrm>
        <a:prstGeom prst="rect">
          <a:avLst/>
        </a:prstGeom>
        <a:noFill/>
        <a:ln w="9525">
          <a:noFill/>
          <a:miter lim="800000"/>
          <a:headEnd/>
          <a:tailEnd/>
        </a:ln>
      </xdr:spPr>
    </xdr:pic>
    <xdr:clientData/>
  </xdr:twoCellAnchor>
  <xdr:twoCellAnchor editAs="oneCell">
    <xdr:from>
      <xdr:col>3</xdr:col>
      <xdr:colOff>19050</xdr:colOff>
      <xdr:row>16</xdr:row>
      <xdr:rowOff>19050</xdr:rowOff>
    </xdr:from>
    <xdr:to>
      <xdr:col>3</xdr:col>
      <xdr:colOff>590550</xdr:colOff>
      <xdr:row>17</xdr:row>
      <xdr:rowOff>0</xdr:rowOff>
    </xdr:to>
    <xdr:pic>
      <xdr:nvPicPr>
        <xdr:cNvPr id="73732" name="Picture 3" descr="Вентиляционная лента для конька и хребта"/>
        <xdr:cNvPicPr>
          <a:picLocks noChangeAspect="1" noChangeArrowheads="1"/>
        </xdr:cNvPicPr>
      </xdr:nvPicPr>
      <xdr:blipFill>
        <a:blip xmlns:r="http://schemas.openxmlformats.org/officeDocument/2006/relationships" r:embed="rId4" cstate="print"/>
        <a:srcRect/>
        <a:stretch>
          <a:fillRect/>
        </a:stretch>
      </xdr:blipFill>
      <xdr:spPr bwMode="auto">
        <a:xfrm>
          <a:off x="1847850" y="3448050"/>
          <a:ext cx="571500" cy="361950"/>
        </a:xfrm>
        <a:prstGeom prst="rect">
          <a:avLst/>
        </a:prstGeom>
        <a:noFill/>
        <a:ln w="9525">
          <a:noFill/>
          <a:miter lim="800000"/>
          <a:headEnd/>
          <a:tailEnd/>
        </a:ln>
      </xdr:spPr>
    </xdr:pic>
    <xdr:clientData/>
  </xdr:twoCellAnchor>
  <xdr:twoCellAnchor editAs="oneCell">
    <xdr:from>
      <xdr:col>3</xdr:col>
      <xdr:colOff>19050</xdr:colOff>
      <xdr:row>17</xdr:row>
      <xdr:rowOff>19050</xdr:rowOff>
    </xdr:from>
    <xdr:to>
      <xdr:col>3</xdr:col>
      <xdr:colOff>590550</xdr:colOff>
      <xdr:row>17</xdr:row>
      <xdr:rowOff>361950</xdr:rowOff>
    </xdr:to>
    <xdr:pic>
      <xdr:nvPicPr>
        <xdr:cNvPr id="73733" name="Picture 3" descr="Вентиляционная лента для конька и хребта"/>
        <xdr:cNvPicPr>
          <a:picLocks noChangeAspect="1" noChangeArrowheads="1"/>
        </xdr:cNvPicPr>
      </xdr:nvPicPr>
      <xdr:blipFill>
        <a:blip xmlns:r="http://schemas.openxmlformats.org/officeDocument/2006/relationships" r:embed="rId5" cstate="print"/>
        <a:srcRect/>
        <a:stretch>
          <a:fillRect/>
        </a:stretch>
      </xdr:blipFill>
      <xdr:spPr bwMode="auto">
        <a:xfrm>
          <a:off x="1847850" y="3829050"/>
          <a:ext cx="571500" cy="342900"/>
        </a:xfrm>
        <a:prstGeom prst="rect">
          <a:avLst/>
        </a:prstGeom>
        <a:noFill/>
        <a:ln w="9525">
          <a:noFill/>
          <a:miter lim="800000"/>
          <a:headEnd/>
          <a:tailEnd/>
        </a:ln>
      </xdr:spPr>
    </xdr:pic>
    <xdr:clientData/>
  </xdr:twoCellAnchor>
  <xdr:twoCellAnchor>
    <xdr:from>
      <xdr:col>3</xdr:col>
      <xdr:colOff>9525</xdr:colOff>
      <xdr:row>18</xdr:row>
      <xdr:rowOff>28575</xdr:rowOff>
    </xdr:from>
    <xdr:to>
      <xdr:col>3</xdr:col>
      <xdr:colOff>590550</xdr:colOff>
      <xdr:row>18</xdr:row>
      <xdr:rowOff>361950</xdr:rowOff>
    </xdr:to>
    <xdr:pic>
      <xdr:nvPicPr>
        <xdr:cNvPr id="73734"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838325" y="4219575"/>
          <a:ext cx="581025" cy="333375"/>
        </a:xfrm>
        <a:prstGeom prst="rect">
          <a:avLst/>
        </a:prstGeom>
        <a:noFill/>
        <a:ln w="9525">
          <a:noFill/>
          <a:miter lim="800000"/>
          <a:headEnd/>
          <a:tailEnd/>
        </a:ln>
      </xdr:spPr>
    </xdr:pic>
    <xdr:clientData/>
  </xdr:twoCellAnchor>
  <xdr:twoCellAnchor>
    <xdr:from>
      <xdr:col>3</xdr:col>
      <xdr:colOff>19050</xdr:colOff>
      <xdr:row>19</xdr:row>
      <xdr:rowOff>9525</xdr:rowOff>
    </xdr:from>
    <xdr:to>
      <xdr:col>3</xdr:col>
      <xdr:colOff>600075</xdr:colOff>
      <xdr:row>19</xdr:row>
      <xdr:rowOff>371475</xdr:rowOff>
    </xdr:to>
    <xdr:pic>
      <xdr:nvPicPr>
        <xdr:cNvPr id="73735"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847850" y="4581525"/>
          <a:ext cx="581025" cy="361950"/>
        </a:xfrm>
        <a:prstGeom prst="rect">
          <a:avLst/>
        </a:prstGeom>
        <a:noFill/>
        <a:ln w="9525">
          <a:noFill/>
          <a:miter lim="800000"/>
          <a:headEnd/>
          <a:tailEnd/>
        </a:ln>
      </xdr:spPr>
    </xdr:pic>
    <xdr:clientData/>
  </xdr:twoCellAnchor>
  <xdr:twoCellAnchor>
    <xdr:from>
      <xdr:col>3</xdr:col>
      <xdr:colOff>19050</xdr:colOff>
      <xdr:row>20</xdr:row>
      <xdr:rowOff>28575</xdr:rowOff>
    </xdr:from>
    <xdr:to>
      <xdr:col>3</xdr:col>
      <xdr:colOff>600075</xdr:colOff>
      <xdr:row>20</xdr:row>
      <xdr:rowOff>371475</xdr:rowOff>
    </xdr:to>
    <xdr:pic>
      <xdr:nvPicPr>
        <xdr:cNvPr id="73736" name="Picture 52"/>
        <xdr:cNvPicPr>
          <a:picLocks noChangeAspect="1" noChangeArrowheads="1"/>
        </xdr:cNvPicPr>
      </xdr:nvPicPr>
      <xdr:blipFill>
        <a:blip xmlns:r="http://schemas.openxmlformats.org/officeDocument/2006/relationships" r:embed="rId8" cstate="print"/>
        <a:srcRect/>
        <a:stretch>
          <a:fillRect/>
        </a:stretch>
      </xdr:blipFill>
      <xdr:spPr bwMode="auto">
        <a:xfrm>
          <a:off x="1847850" y="4981575"/>
          <a:ext cx="581025" cy="342900"/>
        </a:xfrm>
        <a:prstGeom prst="rect">
          <a:avLst/>
        </a:prstGeom>
        <a:noFill/>
        <a:ln w="9525">
          <a:noFill/>
          <a:miter lim="800000"/>
          <a:headEnd/>
          <a:tailEnd/>
        </a:ln>
      </xdr:spPr>
    </xdr:pic>
    <xdr:clientData/>
  </xdr:twoCellAnchor>
  <xdr:twoCellAnchor>
    <xdr:from>
      <xdr:col>3</xdr:col>
      <xdr:colOff>9525</xdr:colOff>
      <xdr:row>21</xdr:row>
      <xdr:rowOff>9525</xdr:rowOff>
    </xdr:from>
    <xdr:to>
      <xdr:col>3</xdr:col>
      <xdr:colOff>600075</xdr:colOff>
      <xdr:row>21</xdr:row>
      <xdr:rowOff>371475</xdr:rowOff>
    </xdr:to>
    <xdr:pic>
      <xdr:nvPicPr>
        <xdr:cNvPr id="73737"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1838325" y="5343525"/>
          <a:ext cx="590550" cy="361950"/>
        </a:xfrm>
        <a:prstGeom prst="rect">
          <a:avLst/>
        </a:prstGeom>
        <a:noFill/>
        <a:ln w="9525">
          <a:noFill/>
          <a:miter lim="800000"/>
          <a:headEnd/>
          <a:tailEnd/>
        </a:ln>
      </xdr:spPr>
    </xdr:pic>
    <xdr:clientData/>
  </xdr:twoCellAnchor>
  <xdr:twoCellAnchor>
    <xdr:from>
      <xdr:col>3</xdr:col>
      <xdr:colOff>19050</xdr:colOff>
      <xdr:row>23</xdr:row>
      <xdr:rowOff>9525</xdr:rowOff>
    </xdr:from>
    <xdr:to>
      <xdr:col>3</xdr:col>
      <xdr:colOff>590550</xdr:colOff>
      <xdr:row>23</xdr:row>
      <xdr:rowOff>361950</xdr:rowOff>
    </xdr:to>
    <xdr:pic>
      <xdr:nvPicPr>
        <xdr:cNvPr id="73738" name="Picture 9"/>
        <xdr:cNvPicPr>
          <a:picLocks noChangeAspect="1" noChangeArrowheads="1"/>
        </xdr:cNvPicPr>
      </xdr:nvPicPr>
      <xdr:blipFill>
        <a:blip xmlns:r="http://schemas.openxmlformats.org/officeDocument/2006/relationships" r:embed="rId10" cstate="print"/>
        <a:srcRect/>
        <a:stretch>
          <a:fillRect/>
        </a:stretch>
      </xdr:blipFill>
      <xdr:spPr bwMode="auto">
        <a:xfrm>
          <a:off x="1847850" y="5915025"/>
          <a:ext cx="571500" cy="352425"/>
        </a:xfrm>
        <a:prstGeom prst="rect">
          <a:avLst/>
        </a:prstGeom>
        <a:noFill/>
        <a:ln w="9525">
          <a:noFill/>
          <a:miter lim="800000"/>
          <a:headEnd/>
          <a:tailEnd/>
        </a:ln>
      </xdr:spPr>
    </xdr:pic>
    <xdr:clientData/>
  </xdr:twoCellAnchor>
  <xdr:twoCellAnchor>
    <xdr:from>
      <xdr:col>3</xdr:col>
      <xdr:colOff>28575</xdr:colOff>
      <xdr:row>24</xdr:row>
      <xdr:rowOff>28575</xdr:rowOff>
    </xdr:from>
    <xdr:to>
      <xdr:col>3</xdr:col>
      <xdr:colOff>590550</xdr:colOff>
      <xdr:row>24</xdr:row>
      <xdr:rowOff>361950</xdr:rowOff>
    </xdr:to>
    <xdr:pic>
      <xdr:nvPicPr>
        <xdr:cNvPr id="73739" name="Picture 10"/>
        <xdr:cNvPicPr>
          <a:picLocks noChangeAspect="1" noChangeArrowheads="1"/>
        </xdr:cNvPicPr>
      </xdr:nvPicPr>
      <xdr:blipFill>
        <a:blip xmlns:r="http://schemas.openxmlformats.org/officeDocument/2006/relationships" r:embed="rId11" cstate="print"/>
        <a:srcRect/>
        <a:stretch>
          <a:fillRect/>
        </a:stretch>
      </xdr:blipFill>
      <xdr:spPr bwMode="auto">
        <a:xfrm>
          <a:off x="1857375" y="6315075"/>
          <a:ext cx="561975" cy="333375"/>
        </a:xfrm>
        <a:prstGeom prst="rect">
          <a:avLst/>
        </a:prstGeom>
        <a:noFill/>
        <a:ln w="9525">
          <a:noFill/>
          <a:miter lim="800000"/>
          <a:headEnd/>
          <a:tailEnd/>
        </a:ln>
      </xdr:spPr>
    </xdr:pic>
    <xdr:clientData/>
  </xdr:twoCellAnchor>
  <xdr:twoCellAnchor>
    <xdr:from>
      <xdr:col>3</xdr:col>
      <xdr:colOff>19050</xdr:colOff>
      <xdr:row>25</xdr:row>
      <xdr:rowOff>28575</xdr:rowOff>
    </xdr:from>
    <xdr:to>
      <xdr:col>3</xdr:col>
      <xdr:colOff>590550</xdr:colOff>
      <xdr:row>25</xdr:row>
      <xdr:rowOff>371475</xdr:rowOff>
    </xdr:to>
    <xdr:pic>
      <xdr:nvPicPr>
        <xdr:cNvPr id="73740" name="Picture 10"/>
        <xdr:cNvPicPr>
          <a:picLocks noChangeAspect="1" noChangeArrowheads="1"/>
        </xdr:cNvPicPr>
      </xdr:nvPicPr>
      <xdr:blipFill>
        <a:blip xmlns:r="http://schemas.openxmlformats.org/officeDocument/2006/relationships" r:embed="rId11" cstate="print"/>
        <a:srcRect/>
        <a:stretch>
          <a:fillRect/>
        </a:stretch>
      </xdr:blipFill>
      <xdr:spPr bwMode="auto">
        <a:xfrm>
          <a:off x="1847850" y="6696075"/>
          <a:ext cx="571500" cy="342900"/>
        </a:xfrm>
        <a:prstGeom prst="rect">
          <a:avLst/>
        </a:prstGeom>
        <a:noFill/>
        <a:ln w="9525">
          <a:noFill/>
          <a:miter lim="800000"/>
          <a:headEnd/>
          <a:tailEnd/>
        </a:ln>
      </xdr:spPr>
    </xdr:pic>
    <xdr:clientData/>
  </xdr:twoCellAnchor>
  <xdr:twoCellAnchor>
    <xdr:from>
      <xdr:col>3</xdr:col>
      <xdr:colOff>19050</xdr:colOff>
      <xdr:row>26</xdr:row>
      <xdr:rowOff>28575</xdr:rowOff>
    </xdr:from>
    <xdr:to>
      <xdr:col>3</xdr:col>
      <xdr:colOff>590550</xdr:colOff>
      <xdr:row>26</xdr:row>
      <xdr:rowOff>371475</xdr:rowOff>
    </xdr:to>
    <xdr:pic>
      <xdr:nvPicPr>
        <xdr:cNvPr id="73741"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1847850" y="7077075"/>
          <a:ext cx="571500" cy="342900"/>
        </a:xfrm>
        <a:prstGeom prst="rect">
          <a:avLst/>
        </a:prstGeom>
        <a:noFill/>
        <a:ln w="9525">
          <a:noFill/>
          <a:miter lim="800000"/>
          <a:headEnd/>
          <a:tailEnd/>
        </a:ln>
      </xdr:spPr>
    </xdr:pic>
    <xdr:clientData/>
  </xdr:twoCellAnchor>
  <xdr:twoCellAnchor>
    <xdr:from>
      <xdr:col>3</xdr:col>
      <xdr:colOff>28575</xdr:colOff>
      <xdr:row>27</xdr:row>
      <xdr:rowOff>38100</xdr:rowOff>
    </xdr:from>
    <xdr:to>
      <xdr:col>3</xdr:col>
      <xdr:colOff>600075</xdr:colOff>
      <xdr:row>27</xdr:row>
      <xdr:rowOff>361950</xdr:rowOff>
    </xdr:to>
    <xdr:pic>
      <xdr:nvPicPr>
        <xdr:cNvPr id="73742"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1857375" y="7467600"/>
          <a:ext cx="571500" cy="323850"/>
        </a:xfrm>
        <a:prstGeom prst="rect">
          <a:avLst/>
        </a:prstGeom>
        <a:noFill/>
        <a:ln w="9525">
          <a:noFill/>
          <a:miter lim="800000"/>
          <a:headEnd/>
          <a:tailEnd/>
        </a:ln>
      </xdr:spPr>
    </xdr:pic>
    <xdr:clientData/>
  </xdr:twoCellAnchor>
  <xdr:twoCellAnchor>
    <xdr:from>
      <xdr:col>3</xdr:col>
      <xdr:colOff>19050</xdr:colOff>
      <xdr:row>28</xdr:row>
      <xdr:rowOff>28575</xdr:rowOff>
    </xdr:from>
    <xdr:to>
      <xdr:col>3</xdr:col>
      <xdr:colOff>600075</xdr:colOff>
      <xdr:row>28</xdr:row>
      <xdr:rowOff>361950</xdr:rowOff>
    </xdr:to>
    <xdr:pic>
      <xdr:nvPicPr>
        <xdr:cNvPr id="73743" name="Picture 12"/>
        <xdr:cNvPicPr>
          <a:picLocks noChangeAspect="1" noChangeArrowheads="1"/>
        </xdr:cNvPicPr>
      </xdr:nvPicPr>
      <xdr:blipFill>
        <a:blip xmlns:r="http://schemas.openxmlformats.org/officeDocument/2006/relationships" r:embed="rId13" cstate="print"/>
        <a:srcRect/>
        <a:stretch>
          <a:fillRect/>
        </a:stretch>
      </xdr:blipFill>
      <xdr:spPr bwMode="auto">
        <a:xfrm>
          <a:off x="1847850" y="7839075"/>
          <a:ext cx="581025" cy="333375"/>
        </a:xfrm>
        <a:prstGeom prst="rect">
          <a:avLst/>
        </a:prstGeom>
        <a:noFill/>
        <a:ln w="9525">
          <a:noFill/>
          <a:miter lim="800000"/>
          <a:headEnd/>
          <a:tailEnd/>
        </a:ln>
      </xdr:spPr>
    </xdr:pic>
    <xdr:clientData/>
  </xdr:twoCellAnchor>
  <xdr:twoCellAnchor>
    <xdr:from>
      <xdr:col>3</xdr:col>
      <xdr:colOff>9525</xdr:colOff>
      <xdr:row>29</xdr:row>
      <xdr:rowOff>9525</xdr:rowOff>
    </xdr:from>
    <xdr:to>
      <xdr:col>3</xdr:col>
      <xdr:colOff>600075</xdr:colOff>
      <xdr:row>29</xdr:row>
      <xdr:rowOff>371475</xdr:rowOff>
    </xdr:to>
    <xdr:pic>
      <xdr:nvPicPr>
        <xdr:cNvPr id="73744"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838325" y="8201025"/>
          <a:ext cx="590550" cy="361950"/>
        </a:xfrm>
        <a:prstGeom prst="rect">
          <a:avLst/>
        </a:prstGeom>
        <a:noFill/>
        <a:ln w="9525">
          <a:noFill/>
          <a:miter lim="800000"/>
          <a:headEnd/>
          <a:tailEnd/>
        </a:ln>
      </xdr:spPr>
    </xdr:pic>
    <xdr:clientData/>
  </xdr:twoCellAnchor>
  <xdr:twoCellAnchor>
    <xdr:from>
      <xdr:col>3</xdr:col>
      <xdr:colOff>28575</xdr:colOff>
      <xdr:row>31</xdr:row>
      <xdr:rowOff>28575</xdr:rowOff>
    </xdr:from>
    <xdr:to>
      <xdr:col>3</xdr:col>
      <xdr:colOff>590550</xdr:colOff>
      <xdr:row>31</xdr:row>
      <xdr:rowOff>361950</xdr:rowOff>
    </xdr:to>
    <xdr:pic>
      <xdr:nvPicPr>
        <xdr:cNvPr id="73745"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857375" y="8791575"/>
          <a:ext cx="561975" cy="333375"/>
        </a:xfrm>
        <a:prstGeom prst="rect">
          <a:avLst/>
        </a:prstGeom>
        <a:noFill/>
        <a:ln w="9525">
          <a:noFill/>
          <a:miter lim="800000"/>
          <a:headEnd/>
          <a:tailEnd/>
        </a:ln>
      </xdr:spPr>
    </xdr:pic>
    <xdr:clientData/>
  </xdr:twoCellAnchor>
  <xdr:twoCellAnchor>
    <xdr:from>
      <xdr:col>3</xdr:col>
      <xdr:colOff>9525</xdr:colOff>
      <xdr:row>32</xdr:row>
      <xdr:rowOff>19050</xdr:rowOff>
    </xdr:from>
    <xdr:to>
      <xdr:col>3</xdr:col>
      <xdr:colOff>590550</xdr:colOff>
      <xdr:row>32</xdr:row>
      <xdr:rowOff>361950</xdr:rowOff>
    </xdr:to>
    <xdr:pic>
      <xdr:nvPicPr>
        <xdr:cNvPr id="73746"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1838325" y="9163050"/>
          <a:ext cx="581025" cy="342900"/>
        </a:xfrm>
        <a:prstGeom prst="rect">
          <a:avLst/>
        </a:prstGeom>
        <a:noFill/>
        <a:ln w="9525">
          <a:noFill/>
          <a:miter lim="800000"/>
          <a:headEnd/>
          <a:tailEnd/>
        </a:ln>
      </xdr:spPr>
    </xdr:pic>
    <xdr:clientData/>
  </xdr:twoCellAnchor>
  <xdr:twoCellAnchor>
    <xdr:from>
      <xdr:col>3</xdr:col>
      <xdr:colOff>19050</xdr:colOff>
      <xdr:row>33</xdr:row>
      <xdr:rowOff>28575</xdr:rowOff>
    </xdr:from>
    <xdr:to>
      <xdr:col>3</xdr:col>
      <xdr:colOff>590550</xdr:colOff>
      <xdr:row>33</xdr:row>
      <xdr:rowOff>371475</xdr:rowOff>
    </xdr:to>
    <xdr:pic>
      <xdr:nvPicPr>
        <xdr:cNvPr id="73747"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847850" y="9553575"/>
          <a:ext cx="571500" cy="342900"/>
        </a:xfrm>
        <a:prstGeom prst="rect">
          <a:avLst/>
        </a:prstGeom>
        <a:noFill/>
        <a:ln w="9525">
          <a:noFill/>
          <a:miter lim="800000"/>
          <a:headEnd/>
          <a:tailEnd/>
        </a:ln>
      </xdr:spPr>
    </xdr:pic>
    <xdr:clientData/>
  </xdr:twoCellAnchor>
  <xdr:twoCellAnchor>
    <xdr:from>
      <xdr:col>3</xdr:col>
      <xdr:colOff>19050</xdr:colOff>
      <xdr:row>34</xdr:row>
      <xdr:rowOff>19050</xdr:rowOff>
    </xdr:from>
    <xdr:to>
      <xdr:col>3</xdr:col>
      <xdr:colOff>600075</xdr:colOff>
      <xdr:row>34</xdr:row>
      <xdr:rowOff>371475</xdr:rowOff>
    </xdr:to>
    <xdr:pic>
      <xdr:nvPicPr>
        <xdr:cNvPr id="73748" name="Picture 19"/>
        <xdr:cNvPicPr>
          <a:picLocks noChangeAspect="1" noChangeArrowheads="1"/>
        </xdr:cNvPicPr>
      </xdr:nvPicPr>
      <xdr:blipFill>
        <a:blip xmlns:r="http://schemas.openxmlformats.org/officeDocument/2006/relationships" r:embed="rId18" cstate="print"/>
        <a:srcRect/>
        <a:stretch>
          <a:fillRect/>
        </a:stretch>
      </xdr:blipFill>
      <xdr:spPr bwMode="auto">
        <a:xfrm>
          <a:off x="1847850" y="9925050"/>
          <a:ext cx="581025" cy="352425"/>
        </a:xfrm>
        <a:prstGeom prst="rect">
          <a:avLst/>
        </a:prstGeom>
        <a:noFill/>
        <a:ln w="9525">
          <a:noFill/>
          <a:miter lim="800000"/>
          <a:headEnd/>
          <a:tailEnd/>
        </a:ln>
      </xdr:spPr>
    </xdr:pic>
    <xdr:clientData/>
  </xdr:twoCellAnchor>
  <xdr:twoCellAnchor>
    <xdr:from>
      <xdr:col>3</xdr:col>
      <xdr:colOff>28575</xdr:colOff>
      <xdr:row>35</xdr:row>
      <xdr:rowOff>28575</xdr:rowOff>
    </xdr:from>
    <xdr:to>
      <xdr:col>3</xdr:col>
      <xdr:colOff>600075</xdr:colOff>
      <xdr:row>35</xdr:row>
      <xdr:rowOff>371475</xdr:rowOff>
    </xdr:to>
    <xdr:pic>
      <xdr:nvPicPr>
        <xdr:cNvPr id="73749" name="Picture 26"/>
        <xdr:cNvPicPr>
          <a:picLocks noChangeAspect="1" noChangeArrowheads="1"/>
        </xdr:cNvPicPr>
      </xdr:nvPicPr>
      <xdr:blipFill>
        <a:blip xmlns:r="http://schemas.openxmlformats.org/officeDocument/2006/relationships" r:embed="rId19" cstate="print"/>
        <a:srcRect/>
        <a:stretch>
          <a:fillRect/>
        </a:stretch>
      </xdr:blipFill>
      <xdr:spPr bwMode="auto">
        <a:xfrm>
          <a:off x="1857375" y="10315575"/>
          <a:ext cx="571500" cy="342900"/>
        </a:xfrm>
        <a:prstGeom prst="rect">
          <a:avLst/>
        </a:prstGeom>
        <a:noFill/>
        <a:ln w="9525">
          <a:noFill/>
          <a:miter lim="800000"/>
          <a:headEnd/>
          <a:tailEnd/>
        </a:ln>
      </xdr:spPr>
    </xdr:pic>
    <xdr:clientData/>
  </xdr:twoCellAnchor>
  <xdr:twoCellAnchor>
    <xdr:from>
      <xdr:col>3</xdr:col>
      <xdr:colOff>9525</xdr:colOff>
      <xdr:row>36</xdr:row>
      <xdr:rowOff>28575</xdr:rowOff>
    </xdr:from>
    <xdr:to>
      <xdr:col>3</xdr:col>
      <xdr:colOff>600075</xdr:colOff>
      <xdr:row>36</xdr:row>
      <xdr:rowOff>361950</xdr:rowOff>
    </xdr:to>
    <xdr:pic>
      <xdr:nvPicPr>
        <xdr:cNvPr id="73750" name="Picture 22"/>
        <xdr:cNvPicPr>
          <a:picLocks noChangeAspect="1" noChangeArrowheads="1"/>
        </xdr:cNvPicPr>
      </xdr:nvPicPr>
      <xdr:blipFill>
        <a:blip xmlns:r="http://schemas.openxmlformats.org/officeDocument/2006/relationships" r:embed="rId20" cstate="print"/>
        <a:srcRect/>
        <a:stretch>
          <a:fillRect/>
        </a:stretch>
      </xdr:blipFill>
      <xdr:spPr bwMode="auto">
        <a:xfrm>
          <a:off x="1838325" y="10696575"/>
          <a:ext cx="590550" cy="333375"/>
        </a:xfrm>
        <a:prstGeom prst="rect">
          <a:avLst/>
        </a:prstGeom>
        <a:noFill/>
        <a:ln w="9525">
          <a:noFill/>
          <a:miter lim="800000"/>
          <a:headEnd/>
          <a:tailEnd/>
        </a:ln>
      </xdr:spPr>
    </xdr:pic>
    <xdr:clientData/>
  </xdr:twoCellAnchor>
  <xdr:twoCellAnchor>
    <xdr:from>
      <xdr:col>3</xdr:col>
      <xdr:colOff>9525</xdr:colOff>
      <xdr:row>37</xdr:row>
      <xdr:rowOff>19050</xdr:rowOff>
    </xdr:from>
    <xdr:to>
      <xdr:col>3</xdr:col>
      <xdr:colOff>600075</xdr:colOff>
      <xdr:row>37</xdr:row>
      <xdr:rowOff>361950</xdr:rowOff>
    </xdr:to>
    <xdr:pic>
      <xdr:nvPicPr>
        <xdr:cNvPr id="73751" name="Picture 27"/>
        <xdr:cNvPicPr>
          <a:picLocks noChangeAspect="1" noChangeArrowheads="1"/>
        </xdr:cNvPicPr>
      </xdr:nvPicPr>
      <xdr:blipFill>
        <a:blip xmlns:r="http://schemas.openxmlformats.org/officeDocument/2006/relationships" r:embed="rId21" cstate="print"/>
        <a:srcRect l="23926" t="12877" r="11656" b="17500"/>
        <a:stretch>
          <a:fillRect/>
        </a:stretch>
      </xdr:blipFill>
      <xdr:spPr bwMode="auto">
        <a:xfrm>
          <a:off x="1838325" y="11068050"/>
          <a:ext cx="590550" cy="342900"/>
        </a:xfrm>
        <a:prstGeom prst="rect">
          <a:avLst/>
        </a:prstGeom>
        <a:noFill/>
        <a:ln w="9525">
          <a:noFill/>
          <a:miter lim="800000"/>
          <a:headEnd/>
          <a:tailEnd/>
        </a:ln>
      </xdr:spPr>
    </xdr:pic>
    <xdr:clientData/>
  </xdr:twoCellAnchor>
  <xdr:twoCellAnchor>
    <xdr:from>
      <xdr:col>3</xdr:col>
      <xdr:colOff>28575</xdr:colOff>
      <xdr:row>38</xdr:row>
      <xdr:rowOff>19050</xdr:rowOff>
    </xdr:from>
    <xdr:to>
      <xdr:col>3</xdr:col>
      <xdr:colOff>590550</xdr:colOff>
      <xdr:row>38</xdr:row>
      <xdr:rowOff>371475</xdr:rowOff>
    </xdr:to>
    <xdr:pic>
      <xdr:nvPicPr>
        <xdr:cNvPr id="73752" name="Picture 28"/>
        <xdr:cNvPicPr>
          <a:picLocks noChangeAspect="1" noChangeArrowheads="1"/>
        </xdr:cNvPicPr>
      </xdr:nvPicPr>
      <xdr:blipFill>
        <a:blip xmlns:r="http://schemas.openxmlformats.org/officeDocument/2006/relationships" r:embed="rId22" cstate="print"/>
        <a:srcRect/>
        <a:stretch>
          <a:fillRect/>
        </a:stretch>
      </xdr:blipFill>
      <xdr:spPr bwMode="auto">
        <a:xfrm>
          <a:off x="1857375" y="11449050"/>
          <a:ext cx="561975" cy="352425"/>
        </a:xfrm>
        <a:prstGeom prst="rect">
          <a:avLst/>
        </a:prstGeom>
        <a:noFill/>
        <a:ln w="9525">
          <a:noFill/>
          <a:miter lim="800000"/>
          <a:headEnd/>
          <a:tailEnd/>
        </a:ln>
      </xdr:spPr>
    </xdr:pic>
    <xdr:clientData/>
  </xdr:twoCellAnchor>
  <xdr:twoCellAnchor>
    <xdr:from>
      <xdr:col>3</xdr:col>
      <xdr:colOff>9525</xdr:colOff>
      <xdr:row>39</xdr:row>
      <xdr:rowOff>19050</xdr:rowOff>
    </xdr:from>
    <xdr:to>
      <xdr:col>3</xdr:col>
      <xdr:colOff>600075</xdr:colOff>
      <xdr:row>39</xdr:row>
      <xdr:rowOff>371475</xdr:rowOff>
    </xdr:to>
    <xdr:pic>
      <xdr:nvPicPr>
        <xdr:cNvPr id="73753" name="Picture 20"/>
        <xdr:cNvPicPr>
          <a:picLocks noChangeAspect="1" noChangeArrowheads="1"/>
        </xdr:cNvPicPr>
      </xdr:nvPicPr>
      <xdr:blipFill>
        <a:blip xmlns:r="http://schemas.openxmlformats.org/officeDocument/2006/relationships" r:embed="rId23" cstate="print"/>
        <a:srcRect/>
        <a:stretch>
          <a:fillRect/>
        </a:stretch>
      </xdr:blipFill>
      <xdr:spPr bwMode="auto">
        <a:xfrm>
          <a:off x="1838325" y="11830050"/>
          <a:ext cx="590550" cy="352425"/>
        </a:xfrm>
        <a:prstGeom prst="rect">
          <a:avLst/>
        </a:prstGeom>
        <a:noFill/>
        <a:ln w="9525">
          <a:noFill/>
          <a:miter lim="800000"/>
          <a:headEnd/>
          <a:tailEnd/>
        </a:ln>
      </xdr:spPr>
    </xdr:pic>
    <xdr:clientData/>
  </xdr:twoCellAnchor>
  <xdr:twoCellAnchor>
    <xdr:from>
      <xdr:col>3</xdr:col>
      <xdr:colOff>19050</xdr:colOff>
      <xdr:row>40</xdr:row>
      <xdr:rowOff>19050</xdr:rowOff>
    </xdr:from>
    <xdr:to>
      <xdr:col>3</xdr:col>
      <xdr:colOff>600075</xdr:colOff>
      <xdr:row>40</xdr:row>
      <xdr:rowOff>371475</xdr:rowOff>
    </xdr:to>
    <xdr:pic>
      <xdr:nvPicPr>
        <xdr:cNvPr id="73754" name="Picture 21"/>
        <xdr:cNvPicPr>
          <a:picLocks noChangeAspect="1" noChangeArrowheads="1"/>
        </xdr:cNvPicPr>
      </xdr:nvPicPr>
      <xdr:blipFill>
        <a:blip xmlns:r="http://schemas.openxmlformats.org/officeDocument/2006/relationships" r:embed="rId23" cstate="print"/>
        <a:srcRect/>
        <a:stretch>
          <a:fillRect/>
        </a:stretch>
      </xdr:blipFill>
      <xdr:spPr bwMode="auto">
        <a:xfrm>
          <a:off x="1847850" y="12211050"/>
          <a:ext cx="581025" cy="352425"/>
        </a:xfrm>
        <a:prstGeom prst="rect">
          <a:avLst/>
        </a:prstGeom>
        <a:noFill/>
        <a:ln w="9525">
          <a:noFill/>
          <a:miter lim="800000"/>
          <a:headEnd/>
          <a:tailEnd/>
        </a:ln>
      </xdr:spPr>
    </xdr:pic>
    <xdr:clientData/>
  </xdr:twoCellAnchor>
  <xdr:twoCellAnchor>
    <xdr:from>
      <xdr:col>3</xdr:col>
      <xdr:colOff>28575</xdr:colOff>
      <xdr:row>41</xdr:row>
      <xdr:rowOff>19050</xdr:rowOff>
    </xdr:from>
    <xdr:to>
      <xdr:col>3</xdr:col>
      <xdr:colOff>600075</xdr:colOff>
      <xdr:row>41</xdr:row>
      <xdr:rowOff>361950</xdr:rowOff>
    </xdr:to>
    <xdr:pic>
      <xdr:nvPicPr>
        <xdr:cNvPr id="73755" name="Picture 25"/>
        <xdr:cNvPicPr>
          <a:picLocks noChangeAspect="1" noChangeArrowheads="1"/>
        </xdr:cNvPicPr>
      </xdr:nvPicPr>
      <xdr:blipFill>
        <a:blip xmlns:r="http://schemas.openxmlformats.org/officeDocument/2006/relationships" r:embed="rId24" cstate="print"/>
        <a:srcRect/>
        <a:stretch>
          <a:fillRect/>
        </a:stretch>
      </xdr:blipFill>
      <xdr:spPr bwMode="auto">
        <a:xfrm>
          <a:off x="1857375" y="12592050"/>
          <a:ext cx="571500" cy="342900"/>
        </a:xfrm>
        <a:prstGeom prst="rect">
          <a:avLst/>
        </a:prstGeom>
        <a:noFill/>
        <a:ln w="9525">
          <a:noFill/>
          <a:miter lim="800000"/>
          <a:headEnd/>
          <a:tailEnd/>
        </a:ln>
      </xdr:spPr>
    </xdr:pic>
    <xdr:clientData/>
  </xdr:twoCellAnchor>
  <xdr:twoCellAnchor>
    <xdr:from>
      <xdr:col>3</xdr:col>
      <xdr:colOff>9525</xdr:colOff>
      <xdr:row>42</xdr:row>
      <xdr:rowOff>28575</xdr:rowOff>
    </xdr:from>
    <xdr:to>
      <xdr:col>3</xdr:col>
      <xdr:colOff>600075</xdr:colOff>
      <xdr:row>42</xdr:row>
      <xdr:rowOff>371475</xdr:rowOff>
    </xdr:to>
    <xdr:pic>
      <xdr:nvPicPr>
        <xdr:cNvPr id="73756" name="Picture 24"/>
        <xdr:cNvPicPr>
          <a:picLocks noChangeAspect="1" noChangeArrowheads="1"/>
        </xdr:cNvPicPr>
      </xdr:nvPicPr>
      <xdr:blipFill>
        <a:blip xmlns:r="http://schemas.openxmlformats.org/officeDocument/2006/relationships" r:embed="rId25" cstate="print"/>
        <a:srcRect/>
        <a:stretch>
          <a:fillRect/>
        </a:stretch>
      </xdr:blipFill>
      <xdr:spPr bwMode="auto">
        <a:xfrm>
          <a:off x="1838325" y="12982575"/>
          <a:ext cx="590550" cy="342900"/>
        </a:xfrm>
        <a:prstGeom prst="rect">
          <a:avLst/>
        </a:prstGeom>
        <a:noFill/>
        <a:ln w="9525">
          <a:noFill/>
          <a:miter lim="800000"/>
          <a:headEnd/>
          <a:tailEnd/>
        </a:ln>
      </xdr:spPr>
    </xdr:pic>
    <xdr:clientData/>
  </xdr:twoCellAnchor>
  <xdr:twoCellAnchor>
    <xdr:from>
      <xdr:col>3</xdr:col>
      <xdr:colOff>28575</xdr:colOff>
      <xdr:row>43</xdr:row>
      <xdr:rowOff>38100</xdr:rowOff>
    </xdr:from>
    <xdr:to>
      <xdr:col>3</xdr:col>
      <xdr:colOff>600075</xdr:colOff>
      <xdr:row>43</xdr:row>
      <xdr:rowOff>371475</xdr:rowOff>
    </xdr:to>
    <xdr:pic>
      <xdr:nvPicPr>
        <xdr:cNvPr id="73757" name="Picture 23"/>
        <xdr:cNvPicPr>
          <a:picLocks noChangeAspect="1" noChangeArrowheads="1"/>
        </xdr:cNvPicPr>
      </xdr:nvPicPr>
      <xdr:blipFill>
        <a:blip xmlns:r="http://schemas.openxmlformats.org/officeDocument/2006/relationships" r:embed="rId26" cstate="print"/>
        <a:srcRect/>
        <a:stretch>
          <a:fillRect/>
        </a:stretch>
      </xdr:blipFill>
      <xdr:spPr bwMode="auto">
        <a:xfrm>
          <a:off x="1857375" y="13373100"/>
          <a:ext cx="571500" cy="333375"/>
        </a:xfrm>
        <a:prstGeom prst="rect">
          <a:avLst/>
        </a:prstGeom>
        <a:noFill/>
        <a:ln w="9525">
          <a:noFill/>
          <a:miter lim="800000"/>
          <a:headEnd/>
          <a:tailEnd/>
        </a:ln>
      </xdr:spPr>
    </xdr:pic>
    <xdr:clientData/>
  </xdr:twoCellAnchor>
  <xdr:twoCellAnchor>
    <xdr:from>
      <xdr:col>3</xdr:col>
      <xdr:colOff>9525</xdr:colOff>
      <xdr:row>45</xdr:row>
      <xdr:rowOff>38100</xdr:rowOff>
    </xdr:from>
    <xdr:to>
      <xdr:col>3</xdr:col>
      <xdr:colOff>600075</xdr:colOff>
      <xdr:row>45</xdr:row>
      <xdr:rowOff>371475</xdr:rowOff>
    </xdr:to>
    <xdr:pic>
      <xdr:nvPicPr>
        <xdr:cNvPr id="73758" name="Picture 29"/>
        <xdr:cNvPicPr>
          <a:picLocks noChangeAspect="1" noChangeArrowheads="1"/>
        </xdr:cNvPicPr>
      </xdr:nvPicPr>
      <xdr:blipFill>
        <a:blip xmlns:r="http://schemas.openxmlformats.org/officeDocument/2006/relationships" r:embed="rId27" cstate="print"/>
        <a:srcRect/>
        <a:stretch>
          <a:fillRect/>
        </a:stretch>
      </xdr:blipFill>
      <xdr:spPr bwMode="auto">
        <a:xfrm>
          <a:off x="1838325" y="13944600"/>
          <a:ext cx="590550" cy="333375"/>
        </a:xfrm>
        <a:prstGeom prst="rect">
          <a:avLst/>
        </a:prstGeom>
        <a:noFill/>
        <a:ln w="9525">
          <a:noFill/>
          <a:miter lim="800000"/>
          <a:headEnd/>
          <a:tailEnd/>
        </a:ln>
      </xdr:spPr>
    </xdr:pic>
    <xdr:clientData/>
  </xdr:twoCellAnchor>
  <xdr:twoCellAnchor>
    <xdr:from>
      <xdr:col>3</xdr:col>
      <xdr:colOff>28575</xdr:colOff>
      <xdr:row>46</xdr:row>
      <xdr:rowOff>19050</xdr:rowOff>
    </xdr:from>
    <xdr:to>
      <xdr:col>3</xdr:col>
      <xdr:colOff>590550</xdr:colOff>
      <xdr:row>46</xdr:row>
      <xdr:rowOff>361950</xdr:rowOff>
    </xdr:to>
    <xdr:pic>
      <xdr:nvPicPr>
        <xdr:cNvPr id="73759" name="Picture 44"/>
        <xdr:cNvPicPr>
          <a:picLocks noChangeAspect="1" noChangeArrowheads="1"/>
        </xdr:cNvPicPr>
      </xdr:nvPicPr>
      <xdr:blipFill>
        <a:blip xmlns:r="http://schemas.openxmlformats.org/officeDocument/2006/relationships" r:embed="rId28" cstate="print"/>
        <a:srcRect/>
        <a:stretch>
          <a:fillRect/>
        </a:stretch>
      </xdr:blipFill>
      <xdr:spPr bwMode="auto">
        <a:xfrm>
          <a:off x="1857375" y="14306550"/>
          <a:ext cx="561975" cy="342900"/>
        </a:xfrm>
        <a:prstGeom prst="rect">
          <a:avLst/>
        </a:prstGeom>
        <a:noFill/>
        <a:ln w="9525">
          <a:noFill/>
          <a:miter lim="800000"/>
          <a:headEnd/>
          <a:tailEnd/>
        </a:ln>
      </xdr:spPr>
    </xdr:pic>
    <xdr:clientData/>
  </xdr:twoCellAnchor>
  <xdr:twoCellAnchor>
    <xdr:from>
      <xdr:col>3</xdr:col>
      <xdr:colOff>28575</xdr:colOff>
      <xdr:row>47</xdr:row>
      <xdr:rowOff>28575</xdr:rowOff>
    </xdr:from>
    <xdr:to>
      <xdr:col>3</xdr:col>
      <xdr:colOff>600075</xdr:colOff>
      <xdr:row>47</xdr:row>
      <xdr:rowOff>361950</xdr:rowOff>
    </xdr:to>
    <xdr:pic>
      <xdr:nvPicPr>
        <xdr:cNvPr id="73760" name="Picture 30"/>
        <xdr:cNvPicPr>
          <a:picLocks noChangeAspect="1" noChangeArrowheads="1"/>
        </xdr:cNvPicPr>
      </xdr:nvPicPr>
      <xdr:blipFill>
        <a:blip xmlns:r="http://schemas.openxmlformats.org/officeDocument/2006/relationships" r:embed="rId29" cstate="print"/>
        <a:srcRect/>
        <a:stretch>
          <a:fillRect/>
        </a:stretch>
      </xdr:blipFill>
      <xdr:spPr bwMode="auto">
        <a:xfrm>
          <a:off x="1857375" y="14697075"/>
          <a:ext cx="571500" cy="333375"/>
        </a:xfrm>
        <a:prstGeom prst="rect">
          <a:avLst/>
        </a:prstGeom>
        <a:noFill/>
        <a:ln w="9525">
          <a:noFill/>
          <a:miter lim="800000"/>
          <a:headEnd/>
          <a:tailEnd/>
        </a:ln>
      </xdr:spPr>
    </xdr:pic>
    <xdr:clientData/>
  </xdr:twoCellAnchor>
  <xdr:twoCellAnchor>
    <xdr:from>
      <xdr:col>3</xdr:col>
      <xdr:colOff>28575</xdr:colOff>
      <xdr:row>48</xdr:row>
      <xdr:rowOff>47625</xdr:rowOff>
    </xdr:from>
    <xdr:to>
      <xdr:col>3</xdr:col>
      <xdr:colOff>600075</xdr:colOff>
      <xdr:row>48</xdr:row>
      <xdr:rowOff>361950</xdr:rowOff>
    </xdr:to>
    <xdr:pic>
      <xdr:nvPicPr>
        <xdr:cNvPr id="73761" name="Picture 33"/>
        <xdr:cNvPicPr>
          <a:picLocks noChangeAspect="1" noChangeArrowheads="1"/>
        </xdr:cNvPicPr>
      </xdr:nvPicPr>
      <xdr:blipFill>
        <a:blip xmlns:r="http://schemas.openxmlformats.org/officeDocument/2006/relationships" r:embed="rId30" cstate="print"/>
        <a:srcRect/>
        <a:stretch>
          <a:fillRect/>
        </a:stretch>
      </xdr:blipFill>
      <xdr:spPr bwMode="auto">
        <a:xfrm>
          <a:off x="1857375" y="15097125"/>
          <a:ext cx="571500" cy="314325"/>
        </a:xfrm>
        <a:prstGeom prst="rect">
          <a:avLst/>
        </a:prstGeom>
        <a:noFill/>
        <a:ln w="9525">
          <a:noFill/>
          <a:miter lim="800000"/>
          <a:headEnd/>
          <a:tailEnd/>
        </a:ln>
      </xdr:spPr>
    </xdr:pic>
    <xdr:clientData/>
  </xdr:twoCellAnchor>
  <xdr:twoCellAnchor>
    <xdr:from>
      <xdr:col>3</xdr:col>
      <xdr:colOff>28575</xdr:colOff>
      <xdr:row>49</xdr:row>
      <xdr:rowOff>19050</xdr:rowOff>
    </xdr:from>
    <xdr:to>
      <xdr:col>3</xdr:col>
      <xdr:colOff>581025</xdr:colOff>
      <xdr:row>49</xdr:row>
      <xdr:rowOff>361950</xdr:rowOff>
    </xdr:to>
    <xdr:pic>
      <xdr:nvPicPr>
        <xdr:cNvPr id="73762" name="Picture 31"/>
        <xdr:cNvPicPr>
          <a:picLocks noChangeAspect="1" noChangeArrowheads="1"/>
        </xdr:cNvPicPr>
      </xdr:nvPicPr>
      <xdr:blipFill>
        <a:blip xmlns:r="http://schemas.openxmlformats.org/officeDocument/2006/relationships" r:embed="rId31" cstate="print"/>
        <a:srcRect/>
        <a:stretch>
          <a:fillRect/>
        </a:stretch>
      </xdr:blipFill>
      <xdr:spPr bwMode="auto">
        <a:xfrm>
          <a:off x="1857375" y="15449550"/>
          <a:ext cx="552450" cy="342900"/>
        </a:xfrm>
        <a:prstGeom prst="rect">
          <a:avLst/>
        </a:prstGeom>
        <a:noFill/>
        <a:ln w="9525">
          <a:noFill/>
          <a:miter lim="800000"/>
          <a:headEnd/>
          <a:tailEnd/>
        </a:ln>
      </xdr:spPr>
    </xdr:pic>
    <xdr:clientData/>
  </xdr:twoCellAnchor>
  <xdr:twoCellAnchor>
    <xdr:from>
      <xdr:col>3</xdr:col>
      <xdr:colOff>28575</xdr:colOff>
      <xdr:row>50</xdr:row>
      <xdr:rowOff>28575</xdr:rowOff>
    </xdr:from>
    <xdr:to>
      <xdr:col>3</xdr:col>
      <xdr:colOff>590550</xdr:colOff>
      <xdr:row>50</xdr:row>
      <xdr:rowOff>361950</xdr:rowOff>
    </xdr:to>
    <xdr:pic>
      <xdr:nvPicPr>
        <xdr:cNvPr id="73763" name="Picture 32"/>
        <xdr:cNvPicPr>
          <a:picLocks noChangeAspect="1" noChangeArrowheads="1"/>
        </xdr:cNvPicPr>
      </xdr:nvPicPr>
      <xdr:blipFill>
        <a:blip xmlns:r="http://schemas.openxmlformats.org/officeDocument/2006/relationships" r:embed="rId32" cstate="print"/>
        <a:srcRect/>
        <a:stretch>
          <a:fillRect/>
        </a:stretch>
      </xdr:blipFill>
      <xdr:spPr bwMode="auto">
        <a:xfrm>
          <a:off x="1857375" y="15840075"/>
          <a:ext cx="561975" cy="333375"/>
        </a:xfrm>
        <a:prstGeom prst="rect">
          <a:avLst/>
        </a:prstGeom>
        <a:noFill/>
        <a:ln w="9525">
          <a:noFill/>
          <a:miter lim="800000"/>
          <a:headEnd/>
          <a:tailEnd/>
        </a:ln>
      </xdr:spPr>
    </xdr:pic>
    <xdr:clientData/>
  </xdr:twoCellAnchor>
  <xdr:twoCellAnchor>
    <xdr:from>
      <xdr:col>3</xdr:col>
      <xdr:colOff>19050</xdr:colOff>
      <xdr:row>51</xdr:row>
      <xdr:rowOff>38100</xdr:rowOff>
    </xdr:from>
    <xdr:to>
      <xdr:col>3</xdr:col>
      <xdr:colOff>600075</xdr:colOff>
      <xdr:row>51</xdr:row>
      <xdr:rowOff>352425</xdr:rowOff>
    </xdr:to>
    <xdr:pic>
      <xdr:nvPicPr>
        <xdr:cNvPr id="73764" name="Picture 34"/>
        <xdr:cNvPicPr>
          <a:picLocks noChangeAspect="1" noChangeArrowheads="1"/>
        </xdr:cNvPicPr>
      </xdr:nvPicPr>
      <xdr:blipFill>
        <a:blip xmlns:r="http://schemas.openxmlformats.org/officeDocument/2006/relationships" r:embed="rId33" cstate="print"/>
        <a:srcRect/>
        <a:stretch>
          <a:fillRect/>
        </a:stretch>
      </xdr:blipFill>
      <xdr:spPr bwMode="auto">
        <a:xfrm>
          <a:off x="1847850" y="16230600"/>
          <a:ext cx="581025" cy="314325"/>
        </a:xfrm>
        <a:prstGeom prst="rect">
          <a:avLst/>
        </a:prstGeom>
        <a:noFill/>
        <a:ln w="9525">
          <a:noFill/>
          <a:miter lim="800000"/>
          <a:headEnd/>
          <a:tailEnd/>
        </a:ln>
      </xdr:spPr>
    </xdr:pic>
    <xdr:clientData/>
  </xdr:twoCellAnchor>
  <xdr:twoCellAnchor>
    <xdr:from>
      <xdr:col>3</xdr:col>
      <xdr:colOff>28575</xdr:colOff>
      <xdr:row>52</xdr:row>
      <xdr:rowOff>28575</xdr:rowOff>
    </xdr:from>
    <xdr:to>
      <xdr:col>3</xdr:col>
      <xdr:colOff>581025</xdr:colOff>
      <xdr:row>52</xdr:row>
      <xdr:rowOff>361950</xdr:rowOff>
    </xdr:to>
    <xdr:pic>
      <xdr:nvPicPr>
        <xdr:cNvPr id="73765" name="Picture 35"/>
        <xdr:cNvPicPr>
          <a:picLocks noChangeAspect="1" noChangeArrowheads="1"/>
        </xdr:cNvPicPr>
      </xdr:nvPicPr>
      <xdr:blipFill>
        <a:blip xmlns:r="http://schemas.openxmlformats.org/officeDocument/2006/relationships" r:embed="rId34" cstate="print"/>
        <a:srcRect/>
        <a:stretch>
          <a:fillRect/>
        </a:stretch>
      </xdr:blipFill>
      <xdr:spPr bwMode="auto">
        <a:xfrm>
          <a:off x="1857375" y="16602075"/>
          <a:ext cx="552450" cy="333375"/>
        </a:xfrm>
        <a:prstGeom prst="rect">
          <a:avLst/>
        </a:prstGeom>
        <a:noFill/>
        <a:ln w="9525">
          <a:noFill/>
          <a:miter lim="800000"/>
          <a:headEnd/>
          <a:tailEnd/>
        </a:ln>
      </xdr:spPr>
    </xdr:pic>
    <xdr:clientData/>
  </xdr:twoCellAnchor>
  <xdr:twoCellAnchor>
    <xdr:from>
      <xdr:col>3</xdr:col>
      <xdr:colOff>38100</xdr:colOff>
      <xdr:row>53</xdr:row>
      <xdr:rowOff>28575</xdr:rowOff>
    </xdr:from>
    <xdr:to>
      <xdr:col>3</xdr:col>
      <xdr:colOff>590550</xdr:colOff>
      <xdr:row>53</xdr:row>
      <xdr:rowOff>352425</xdr:rowOff>
    </xdr:to>
    <xdr:pic>
      <xdr:nvPicPr>
        <xdr:cNvPr id="73766" name="Picture 36"/>
        <xdr:cNvPicPr>
          <a:picLocks noChangeAspect="1" noChangeArrowheads="1"/>
        </xdr:cNvPicPr>
      </xdr:nvPicPr>
      <xdr:blipFill>
        <a:blip xmlns:r="http://schemas.openxmlformats.org/officeDocument/2006/relationships" r:embed="rId35" cstate="print"/>
        <a:srcRect/>
        <a:stretch>
          <a:fillRect/>
        </a:stretch>
      </xdr:blipFill>
      <xdr:spPr bwMode="auto">
        <a:xfrm>
          <a:off x="1866900" y="16983075"/>
          <a:ext cx="552450" cy="323850"/>
        </a:xfrm>
        <a:prstGeom prst="rect">
          <a:avLst/>
        </a:prstGeom>
        <a:noFill/>
        <a:ln w="9525">
          <a:noFill/>
          <a:miter lim="800000"/>
          <a:headEnd/>
          <a:tailEnd/>
        </a:ln>
      </xdr:spPr>
    </xdr:pic>
    <xdr:clientData/>
  </xdr:twoCellAnchor>
  <xdr:twoCellAnchor>
    <xdr:from>
      <xdr:col>3</xdr:col>
      <xdr:colOff>19050</xdr:colOff>
      <xdr:row>54</xdr:row>
      <xdr:rowOff>19050</xdr:rowOff>
    </xdr:from>
    <xdr:to>
      <xdr:col>3</xdr:col>
      <xdr:colOff>590550</xdr:colOff>
      <xdr:row>54</xdr:row>
      <xdr:rowOff>352425</xdr:rowOff>
    </xdr:to>
    <xdr:pic>
      <xdr:nvPicPr>
        <xdr:cNvPr id="73767" name="Picture 37"/>
        <xdr:cNvPicPr>
          <a:picLocks noChangeAspect="1" noChangeArrowheads="1"/>
        </xdr:cNvPicPr>
      </xdr:nvPicPr>
      <xdr:blipFill>
        <a:blip xmlns:r="http://schemas.openxmlformats.org/officeDocument/2006/relationships" r:embed="rId36" cstate="print"/>
        <a:srcRect/>
        <a:stretch>
          <a:fillRect/>
        </a:stretch>
      </xdr:blipFill>
      <xdr:spPr bwMode="auto">
        <a:xfrm>
          <a:off x="1847850" y="17354550"/>
          <a:ext cx="571500" cy="333375"/>
        </a:xfrm>
        <a:prstGeom prst="rect">
          <a:avLst/>
        </a:prstGeom>
        <a:noFill/>
        <a:ln w="9525">
          <a:noFill/>
          <a:miter lim="800000"/>
          <a:headEnd/>
          <a:tailEnd/>
        </a:ln>
      </xdr:spPr>
    </xdr:pic>
    <xdr:clientData/>
  </xdr:twoCellAnchor>
  <xdr:twoCellAnchor>
    <xdr:from>
      <xdr:col>3</xdr:col>
      <xdr:colOff>28575</xdr:colOff>
      <xdr:row>55</xdr:row>
      <xdr:rowOff>38100</xdr:rowOff>
    </xdr:from>
    <xdr:to>
      <xdr:col>3</xdr:col>
      <xdr:colOff>590550</xdr:colOff>
      <xdr:row>55</xdr:row>
      <xdr:rowOff>352425</xdr:rowOff>
    </xdr:to>
    <xdr:pic>
      <xdr:nvPicPr>
        <xdr:cNvPr id="73768" name="Picture 41"/>
        <xdr:cNvPicPr>
          <a:picLocks noChangeAspect="1" noChangeArrowheads="1"/>
        </xdr:cNvPicPr>
      </xdr:nvPicPr>
      <xdr:blipFill>
        <a:blip xmlns:r="http://schemas.openxmlformats.org/officeDocument/2006/relationships" r:embed="rId37" cstate="print"/>
        <a:srcRect/>
        <a:stretch>
          <a:fillRect/>
        </a:stretch>
      </xdr:blipFill>
      <xdr:spPr bwMode="auto">
        <a:xfrm>
          <a:off x="1857375" y="17754600"/>
          <a:ext cx="561975" cy="314325"/>
        </a:xfrm>
        <a:prstGeom prst="rect">
          <a:avLst/>
        </a:prstGeom>
        <a:noFill/>
        <a:ln w="9525">
          <a:noFill/>
          <a:miter lim="800000"/>
          <a:headEnd/>
          <a:tailEnd/>
        </a:ln>
      </xdr:spPr>
    </xdr:pic>
    <xdr:clientData/>
  </xdr:twoCellAnchor>
  <xdr:twoCellAnchor>
    <xdr:from>
      <xdr:col>3</xdr:col>
      <xdr:colOff>19050</xdr:colOff>
      <xdr:row>56</xdr:row>
      <xdr:rowOff>38100</xdr:rowOff>
    </xdr:from>
    <xdr:to>
      <xdr:col>3</xdr:col>
      <xdr:colOff>600075</xdr:colOff>
      <xdr:row>56</xdr:row>
      <xdr:rowOff>361950</xdr:rowOff>
    </xdr:to>
    <xdr:pic>
      <xdr:nvPicPr>
        <xdr:cNvPr id="73769" name="Picture 42"/>
        <xdr:cNvPicPr>
          <a:picLocks noChangeAspect="1" noChangeArrowheads="1"/>
        </xdr:cNvPicPr>
      </xdr:nvPicPr>
      <xdr:blipFill>
        <a:blip xmlns:r="http://schemas.openxmlformats.org/officeDocument/2006/relationships" r:embed="rId38" cstate="print"/>
        <a:srcRect/>
        <a:stretch>
          <a:fillRect/>
        </a:stretch>
      </xdr:blipFill>
      <xdr:spPr bwMode="auto">
        <a:xfrm>
          <a:off x="1847850" y="18135600"/>
          <a:ext cx="581025" cy="323850"/>
        </a:xfrm>
        <a:prstGeom prst="rect">
          <a:avLst/>
        </a:prstGeom>
        <a:noFill/>
        <a:ln w="9525">
          <a:noFill/>
          <a:miter lim="800000"/>
          <a:headEnd/>
          <a:tailEnd/>
        </a:ln>
      </xdr:spPr>
    </xdr:pic>
    <xdr:clientData/>
  </xdr:twoCellAnchor>
  <xdr:twoCellAnchor>
    <xdr:from>
      <xdr:col>3</xdr:col>
      <xdr:colOff>28575</xdr:colOff>
      <xdr:row>57</xdr:row>
      <xdr:rowOff>28575</xdr:rowOff>
    </xdr:from>
    <xdr:to>
      <xdr:col>3</xdr:col>
      <xdr:colOff>590550</xdr:colOff>
      <xdr:row>57</xdr:row>
      <xdr:rowOff>352425</xdr:rowOff>
    </xdr:to>
    <xdr:pic>
      <xdr:nvPicPr>
        <xdr:cNvPr id="73770" name="Picture 50"/>
        <xdr:cNvPicPr>
          <a:picLocks noChangeAspect="1" noChangeArrowheads="1"/>
        </xdr:cNvPicPr>
      </xdr:nvPicPr>
      <xdr:blipFill>
        <a:blip xmlns:r="http://schemas.openxmlformats.org/officeDocument/2006/relationships" r:embed="rId39" cstate="print"/>
        <a:srcRect t="18181" b="9091"/>
        <a:stretch>
          <a:fillRect/>
        </a:stretch>
      </xdr:blipFill>
      <xdr:spPr bwMode="auto">
        <a:xfrm>
          <a:off x="1857375" y="18507075"/>
          <a:ext cx="561975" cy="323850"/>
        </a:xfrm>
        <a:prstGeom prst="rect">
          <a:avLst/>
        </a:prstGeom>
        <a:noFill/>
        <a:ln w="9525">
          <a:noFill/>
          <a:miter lim="800000"/>
          <a:headEnd/>
          <a:tailEnd/>
        </a:ln>
      </xdr:spPr>
    </xdr:pic>
    <xdr:clientData/>
  </xdr:twoCellAnchor>
  <xdr:twoCellAnchor>
    <xdr:from>
      <xdr:col>3</xdr:col>
      <xdr:colOff>28575</xdr:colOff>
      <xdr:row>58</xdr:row>
      <xdr:rowOff>28575</xdr:rowOff>
    </xdr:from>
    <xdr:to>
      <xdr:col>3</xdr:col>
      <xdr:colOff>600075</xdr:colOff>
      <xdr:row>58</xdr:row>
      <xdr:rowOff>361950</xdr:rowOff>
    </xdr:to>
    <xdr:pic>
      <xdr:nvPicPr>
        <xdr:cNvPr id="73771" name="Picture 48"/>
        <xdr:cNvPicPr>
          <a:picLocks noChangeAspect="1" noChangeArrowheads="1"/>
        </xdr:cNvPicPr>
      </xdr:nvPicPr>
      <xdr:blipFill>
        <a:blip xmlns:r="http://schemas.openxmlformats.org/officeDocument/2006/relationships" r:embed="rId40" cstate="print"/>
        <a:srcRect/>
        <a:stretch>
          <a:fillRect/>
        </a:stretch>
      </xdr:blipFill>
      <xdr:spPr bwMode="auto">
        <a:xfrm>
          <a:off x="1857375" y="18888075"/>
          <a:ext cx="571500" cy="333375"/>
        </a:xfrm>
        <a:prstGeom prst="rect">
          <a:avLst/>
        </a:prstGeom>
        <a:noFill/>
        <a:ln w="9525">
          <a:noFill/>
          <a:miter lim="800000"/>
          <a:headEnd/>
          <a:tailEnd/>
        </a:ln>
      </xdr:spPr>
    </xdr:pic>
    <xdr:clientData/>
  </xdr:twoCellAnchor>
  <xdr:twoCellAnchor>
    <xdr:from>
      <xdr:col>3</xdr:col>
      <xdr:colOff>28575</xdr:colOff>
      <xdr:row>59</xdr:row>
      <xdr:rowOff>38100</xdr:rowOff>
    </xdr:from>
    <xdr:to>
      <xdr:col>3</xdr:col>
      <xdr:colOff>581025</xdr:colOff>
      <xdr:row>59</xdr:row>
      <xdr:rowOff>371475</xdr:rowOff>
    </xdr:to>
    <xdr:pic>
      <xdr:nvPicPr>
        <xdr:cNvPr id="73772" name="Picture 46"/>
        <xdr:cNvPicPr>
          <a:picLocks noChangeAspect="1" noChangeArrowheads="1"/>
        </xdr:cNvPicPr>
      </xdr:nvPicPr>
      <xdr:blipFill>
        <a:blip xmlns:r="http://schemas.openxmlformats.org/officeDocument/2006/relationships" r:embed="rId41" cstate="print"/>
        <a:srcRect/>
        <a:stretch>
          <a:fillRect/>
        </a:stretch>
      </xdr:blipFill>
      <xdr:spPr bwMode="auto">
        <a:xfrm>
          <a:off x="1857375" y="19278600"/>
          <a:ext cx="552450" cy="333375"/>
        </a:xfrm>
        <a:prstGeom prst="rect">
          <a:avLst/>
        </a:prstGeom>
        <a:noFill/>
        <a:ln w="9525">
          <a:noFill/>
          <a:miter lim="800000"/>
          <a:headEnd/>
          <a:tailEnd/>
        </a:ln>
      </xdr:spPr>
    </xdr:pic>
    <xdr:clientData/>
  </xdr:twoCellAnchor>
  <xdr:twoCellAnchor>
    <xdr:from>
      <xdr:col>3</xdr:col>
      <xdr:colOff>28575</xdr:colOff>
      <xdr:row>60</xdr:row>
      <xdr:rowOff>28575</xdr:rowOff>
    </xdr:from>
    <xdr:to>
      <xdr:col>3</xdr:col>
      <xdr:colOff>590550</xdr:colOff>
      <xdr:row>60</xdr:row>
      <xdr:rowOff>361950</xdr:rowOff>
    </xdr:to>
    <xdr:pic>
      <xdr:nvPicPr>
        <xdr:cNvPr id="73773" name="Picture 47"/>
        <xdr:cNvPicPr>
          <a:picLocks noChangeAspect="1" noChangeArrowheads="1"/>
        </xdr:cNvPicPr>
      </xdr:nvPicPr>
      <xdr:blipFill>
        <a:blip xmlns:r="http://schemas.openxmlformats.org/officeDocument/2006/relationships" r:embed="rId42" cstate="print"/>
        <a:srcRect/>
        <a:stretch>
          <a:fillRect/>
        </a:stretch>
      </xdr:blipFill>
      <xdr:spPr bwMode="auto">
        <a:xfrm>
          <a:off x="1857375" y="19650075"/>
          <a:ext cx="561975" cy="333375"/>
        </a:xfrm>
        <a:prstGeom prst="rect">
          <a:avLst/>
        </a:prstGeom>
        <a:noFill/>
        <a:ln w="9525">
          <a:noFill/>
          <a:miter lim="800000"/>
          <a:headEnd/>
          <a:tailEnd/>
        </a:ln>
      </xdr:spPr>
    </xdr:pic>
    <xdr:clientData/>
  </xdr:twoCellAnchor>
  <xdr:twoCellAnchor>
    <xdr:from>
      <xdr:col>3</xdr:col>
      <xdr:colOff>28575</xdr:colOff>
      <xdr:row>61</xdr:row>
      <xdr:rowOff>38100</xdr:rowOff>
    </xdr:from>
    <xdr:to>
      <xdr:col>3</xdr:col>
      <xdr:colOff>590550</xdr:colOff>
      <xdr:row>61</xdr:row>
      <xdr:rowOff>361950</xdr:rowOff>
    </xdr:to>
    <xdr:pic>
      <xdr:nvPicPr>
        <xdr:cNvPr id="73774" name="Picture 49"/>
        <xdr:cNvPicPr>
          <a:picLocks noChangeAspect="1" noChangeArrowheads="1"/>
        </xdr:cNvPicPr>
      </xdr:nvPicPr>
      <xdr:blipFill>
        <a:blip xmlns:r="http://schemas.openxmlformats.org/officeDocument/2006/relationships" r:embed="rId43" cstate="print"/>
        <a:srcRect/>
        <a:stretch>
          <a:fillRect/>
        </a:stretch>
      </xdr:blipFill>
      <xdr:spPr bwMode="auto">
        <a:xfrm>
          <a:off x="1857375" y="20040600"/>
          <a:ext cx="561975" cy="323850"/>
        </a:xfrm>
        <a:prstGeom prst="rect">
          <a:avLst/>
        </a:prstGeom>
        <a:noFill/>
        <a:ln w="9525">
          <a:noFill/>
          <a:miter lim="800000"/>
          <a:headEnd/>
          <a:tailEnd/>
        </a:ln>
      </xdr:spPr>
    </xdr:pic>
    <xdr:clientData/>
  </xdr:twoCellAnchor>
  <xdr:twoCellAnchor>
    <xdr:from>
      <xdr:col>3</xdr:col>
      <xdr:colOff>28575</xdr:colOff>
      <xdr:row>62</xdr:row>
      <xdr:rowOff>19050</xdr:rowOff>
    </xdr:from>
    <xdr:to>
      <xdr:col>3</xdr:col>
      <xdr:colOff>590550</xdr:colOff>
      <xdr:row>62</xdr:row>
      <xdr:rowOff>342900</xdr:rowOff>
    </xdr:to>
    <xdr:pic>
      <xdr:nvPicPr>
        <xdr:cNvPr id="73775" name="Picture 39"/>
        <xdr:cNvPicPr>
          <a:picLocks noChangeAspect="1" noChangeArrowheads="1"/>
        </xdr:cNvPicPr>
      </xdr:nvPicPr>
      <xdr:blipFill>
        <a:blip xmlns:r="http://schemas.openxmlformats.org/officeDocument/2006/relationships" r:embed="rId44" cstate="print"/>
        <a:srcRect/>
        <a:stretch>
          <a:fillRect/>
        </a:stretch>
      </xdr:blipFill>
      <xdr:spPr bwMode="auto">
        <a:xfrm>
          <a:off x="1857375" y="20402550"/>
          <a:ext cx="561975" cy="323850"/>
        </a:xfrm>
        <a:prstGeom prst="rect">
          <a:avLst/>
        </a:prstGeom>
        <a:noFill/>
        <a:ln w="9525">
          <a:noFill/>
          <a:miter lim="800000"/>
          <a:headEnd/>
          <a:tailEnd/>
        </a:ln>
      </xdr:spPr>
    </xdr:pic>
    <xdr:clientData/>
  </xdr:twoCellAnchor>
  <xdr:twoCellAnchor>
    <xdr:from>
      <xdr:col>3</xdr:col>
      <xdr:colOff>19050</xdr:colOff>
      <xdr:row>63</xdr:row>
      <xdr:rowOff>28575</xdr:rowOff>
    </xdr:from>
    <xdr:to>
      <xdr:col>3</xdr:col>
      <xdr:colOff>590550</xdr:colOff>
      <xdr:row>63</xdr:row>
      <xdr:rowOff>361950</xdr:rowOff>
    </xdr:to>
    <xdr:pic>
      <xdr:nvPicPr>
        <xdr:cNvPr id="73776" name="Picture 40"/>
        <xdr:cNvPicPr>
          <a:picLocks noChangeAspect="1" noChangeArrowheads="1"/>
        </xdr:cNvPicPr>
      </xdr:nvPicPr>
      <xdr:blipFill>
        <a:blip xmlns:r="http://schemas.openxmlformats.org/officeDocument/2006/relationships" r:embed="rId45" cstate="print"/>
        <a:srcRect/>
        <a:stretch>
          <a:fillRect/>
        </a:stretch>
      </xdr:blipFill>
      <xdr:spPr bwMode="auto">
        <a:xfrm>
          <a:off x="1847850" y="20793075"/>
          <a:ext cx="571500" cy="333375"/>
        </a:xfrm>
        <a:prstGeom prst="rect">
          <a:avLst/>
        </a:prstGeom>
        <a:noFill/>
        <a:ln w="9525">
          <a:noFill/>
          <a:miter lim="800000"/>
          <a:headEnd/>
          <a:tailEnd/>
        </a:ln>
      </xdr:spPr>
    </xdr:pic>
    <xdr:clientData/>
  </xdr:twoCellAnchor>
  <xdr:twoCellAnchor>
    <xdr:from>
      <xdr:col>3</xdr:col>
      <xdr:colOff>28575</xdr:colOff>
      <xdr:row>64</xdr:row>
      <xdr:rowOff>38100</xdr:rowOff>
    </xdr:from>
    <xdr:to>
      <xdr:col>3</xdr:col>
      <xdr:colOff>590550</xdr:colOff>
      <xdr:row>64</xdr:row>
      <xdr:rowOff>361950</xdr:rowOff>
    </xdr:to>
    <xdr:pic>
      <xdr:nvPicPr>
        <xdr:cNvPr id="73777" name="Picture 38"/>
        <xdr:cNvPicPr>
          <a:picLocks noChangeAspect="1" noChangeArrowheads="1"/>
        </xdr:cNvPicPr>
      </xdr:nvPicPr>
      <xdr:blipFill>
        <a:blip xmlns:r="http://schemas.openxmlformats.org/officeDocument/2006/relationships" r:embed="rId46" cstate="print"/>
        <a:srcRect t="19867" b="8147"/>
        <a:stretch>
          <a:fillRect/>
        </a:stretch>
      </xdr:blipFill>
      <xdr:spPr bwMode="auto">
        <a:xfrm>
          <a:off x="1857375" y="21183600"/>
          <a:ext cx="561975" cy="323850"/>
        </a:xfrm>
        <a:prstGeom prst="rect">
          <a:avLst/>
        </a:prstGeom>
        <a:noFill/>
        <a:ln w="9525">
          <a:noFill/>
          <a:miter lim="800000"/>
          <a:headEnd/>
          <a:tailEnd/>
        </a:ln>
      </xdr:spPr>
    </xdr:pic>
    <xdr:clientData/>
  </xdr:twoCellAnchor>
  <xdr:twoCellAnchor>
    <xdr:from>
      <xdr:col>3</xdr:col>
      <xdr:colOff>19050</xdr:colOff>
      <xdr:row>65</xdr:row>
      <xdr:rowOff>28575</xdr:rowOff>
    </xdr:from>
    <xdr:to>
      <xdr:col>3</xdr:col>
      <xdr:colOff>590550</xdr:colOff>
      <xdr:row>65</xdr:row>
      <xdr:rowOff>361950</xdr:rowOff>
    </xdr:to>
    <xdr:pic>
      <xdr:nvPicPr>
        <xdr:cNvPr id="73778" name="Picture 43"/>
        <xdr:cNvPicPr>
          <a:picLocks noChangeAspect="1" noChangeArrowheads="1"/>
        </xdr:cNvPicPr>
      </xdr:nvPicPr>
      <xdr:blipFill>
        <a:blip xmlns:r="http://schemas.openxmlformats.org/officeDocument/2006/relationships" r:embed="rId47" cstate="print"/>
        <a:srcRect/>
        <a:stretch>
          <a:fillRect/>
        </a:stretch>
      </xdr:blipFill>
      <xdr:spPr bwMode="auto">
        <a:xfrm>
          <a:off x="1847850" y="21555075"/>
          <a:ext cx="571500" cy="3333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0</xdr:rowOff>
    </xdr:from>
    <xdr:to>
      <xdr:col>2</xdr:col>
      <xdr:colOff>11430</xdr:colOff>
      <xdr:row>1</xdr:row>
      <xdr:rowOff>9525</xdr:rowOff>
    </xdr:to>
    <xdr:pic>
      <xdr:nvPicPr>
        <xdr:cNvPr id="3" name="Picture 16"/>
        <xdr:cNvPicPr>
          <a:picLocks noChangeAspect="1" noChangeArrowheads="1"/>
        </xdr:cNvPicPr>
      </xdr:nvPicPr>
      <xdr:blipFill>
        <a:blip xmlns:r="http://schemas.openxmlformats.org/officeDocument/2006/relationships" r:embed="rId1" cstate="print"/>
        <a:srcRect/>
        <a:stretch>
          <a:fillRect/>
        </a:stretch>
      </xdr:blipFill>
      <xdr:spPr bwMode="auto">
        <a:xfrm>
          <a:off x="57150" y="1333500"/>
          <a:ext cx="1173480" cy="200025"/>
        </a:xfrm>
        <a:prstGeom prst="rect">
          <a:avLst/>
        </a:prstGeom>
        <a:noFill/>
        <a:ln w="9525">
          <a:noFill/>
          <a:miter lim="800000"/>
          <a:headEnd/>
          <a:tailEnd/>
        </a:ln>
      </xdr:spPr>
    </xdr:pic>
    <xdr:clientData/>
  </xdr:twoCellAnchor>
  <xdr:twoCellAnchor editAs="oneCell">
    <xdr:from>
      <xdr:col>1</xdr:col>
      <xdr:colOff>19050</xdr:colOff>
      <xdr:row>40</xdr:row>
      <xdr:rowOff>85725</xdr:rowOff>
    </xdr:from>
    <xdr:to>
      <xdr:col>2</xdr:col>
      <xdr:colOff>590550</xdr:colOff>
      <xdr:row>45</xdr:row>
      <xdr:rowOff>85725</xdr:rowOff>
    </xdr:to>
    <xdr:pic>
      <xdr:nvPicPr>
        <xdr:cNvPr id="4" name="Picture 76" descr="Защитная сетка Wavin Kanion"/>
        <xdr:cNvPicPr>
          <a:picLocks noChangeAspect="1" noChangeArrowheads="1"/>
        </xdr:cNvPicPr>
      </xdr:nvPicPr>
      <xdr:blipFill>
        <a:blip xmlns:r="http://schemas.openxmlformats.org/officeDocument/2006/relationships" r:embed="rId2" cstate="print"/>
        <a:srcRect/>
        <a:stretch>
          <a:fillRect/>
        </a:stretch>
      </xdr:blipFill>
      <xdr:spPr bwMode="auto">
        <a:xfrm>
          <a:off x="628650" y="7981950"/>
          <a:ext cx="1181100" cy="952500"/>
        </a:xfrm>
        <a:prstGeom prst="rect">
          <a:avLst/>
        </a:prstGeom>
        <a:noFill/>
        <a:ln w="9525">
          <a:noFill/>
          <a:miter lim="800000"/>
          <a:headEnd/>
          <a:tailEnd/>
        </a:ln>
      </xdr:spPr>
    </xdr:pic>
    <xdr:clientData/>
  </xdr:twoCellAnchor>
  <xdr:twoCellAnchor>
    <xdr:from>
      <xdr:col>0</xdr:col>
      <xdr:colOff>95250</xdr:colOff>
      <xdr:row>34</xdr:row>
      <xdr:rowOff>19050</xdr:rowOff>
    </xdr:from>
    <xdr:to>
      <xdr:col>2</xdr:col>
      <xdr:colOff>19050</xdr:colOff>
      <xdr:row>37</xdr:row>
      <xdr:rowOff>19050</xdr:rowOff>
    </xdr:to>
    <xdr:pic>
      <xdr:nvPicPr>
        <xdr:cNvPr id="5" name="Рисунок 4" descr="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6915150"/>
          <a:ext cx="11430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180976</xdr:colOff>
      <xdr:row>0</xdr:row>
      <xdr:rowOff>38100</xdr:rowOff>
    </xdr:from>
    <xdr:to>
      <xdr:col>10</xdr:col>
      <xdr:colOff>542926</xdr:colOff>
      <xdr:row>5</xdr:row>
      <xdr:rowOff>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66675</xdr:colOff>
      <xdr:row>6</xdr:row>
      <xdr:rowOff>9525</xdr:rowOff>
    </xdr:from>
    <xdr:to>
      <xdr:col>1</xdr:col>
      <xdr:colOff>514350</xdr:colOff>
      <xdr:row>8</xdr:row>
      <xdr:rowOff>19050</xdr:rowOff>
    </xdr:to>
    <xdr:pic>
      <xdr:nvPicPr>
        <xdr:cNvPr id="74754"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66675" y="762000"/>
          <a:ext cx="1162050" cy="209550"/>
        </a:xfrm>
        <a:prstGeom prst="rect">
          <a:avLst/>
        </a:prstGeom>
        <a:noFill/>
        <a:ln w="9525">
          <a:noFill/>
          <a:miter lim="800000"/>
          <a:headEnd/>
          <a:tailEnd/>
        </a:ln>
      </xdr:spPr>
    </xdr:pic>
    <xdr:clientData/>
  </xdr:twoCellAnchor>
  <xdr:twoCellAnchor>
    <xdr:from>
      <xdr:col>0</xdr:col>
      <xdr:colOff>66675</xdr:colOff>
      <xdr:row>27</xdr:row>
      <xdr:rowOff>19050</xdr:rowOff>
    </xdr:from>
    <xdr:to>
      <xdr:col>1</xdr:col>
      <xdr:colOff>514350</xdr:colOff>
      <xdr:row>29</xdr:row>
      <xdr:rowOff>28575</xdr:rowOff>
    </xdr:to>
    <xdr:pic>
      <xdr:nvPicPr>
        <xdr:cNvPr id="74755"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66675" y="3762375"/>
          <a:ext cx="1162050" cy="209550"/>
        </a:xfrm>
        <a:prstGeom prst="rect">
          <a:avLst/>
        </a:prstGeom>
        <a:noFill/>
        <a:ln w="9525">
          <a:noFill/>
          <a:miter lim="800000"/>
          <a:headEnd/>
          <a:tailEnd/>
        </a:ln>
      </xdr:spPr>
    </xdr:pic>
    <xdr:clientData/>
  </xdr:twoCellAnchor>
  <xdr:twoCellAnchor>
    <xdr:from>
      <xdr:col>0</xdr:col>
      <xdr:colOff>66675</xdr:colOff>
      <xdr:row>67</xdr:row>
      <xdr:rowOff>28575</xdr:rowOff>
    </xdr:from>
    <xdr:to>
      <xdr:col>1</xdr:col>
      <xdr:colOff>514350</xdr:colOff>
      <xdr:row>69</xdr:row>
      <xdr:rowOff>38100</xdr:rowOff>
    </xdr:to>
    <xdr:pic>
      <xdr:nvPicPr>
        <xdr:cNvPr id="74756"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66675" y="9658350"/>
          <a:ext cx="1162050" cy="2095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7</xdr:row>
      <xdr:rowOff>180975</xdr:rowOff>
    </xdr:from>
    <xdr:to>
      <xdr:col>1</xdr:col>
      <xdr:colOff>581025</xdr:colOff>
      <xdr:row>9</xdr:row>
      <xdr:rowOff>28575</xdr:rowOff>
    </xdr:to>
    <xdr:pic>
      <xdr:nvPicPr>
        <xdr:cNvPr id="7577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66675" y="1514475"/>
          <a:ext cx="1123950" cy="2286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47625</xdr:colOff>
      <xdr:row>0</xdr:row>
      <xdr:rowOff>9525</xdr:rowOff>
    </xdr:from>
    <xdr:to>
      <xdr:col>9</xdr:col>
      <xdr:colOff>476250</xdr:colOff>
      <xdr:row>5</xdr:row>
      <xdr:rowOff>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57150</xdr:colOff>
      <xdr:row>8</xdr:row>
      <xdr:rowOff>0</xdr:rowOff>
    </xdr:from>
    <xdr:to>
      <xdr:col>1</xdr:col>
      <xdr:colOff>152400</xdr:colOff>
      <xdr:row>9</xdr:row>
      <xdr:rowOff>0</xdr:rowOff>
    </xdr:to>
    <xdr:pic>
      <xdr:nvPicPr>
        <xdr:cNvPr id="76802"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57150" y="1000125"/>
          <a:ext cx="704850" cy="190500"/>
        </a:xfrm>
        <a:prstGeom prst="rect">
          <a:avLst/>
        </a:prstGeom>
        <a:noFill/>
        <a:ln w="9525">
          <a:noFill/>
          <a:miter lim="800000"/>
          <a:headEnd/>
          <a:tailEnd/>
        </a:ln>
      </xdr:spPr>
    </xdr:pic>
    <xdr:clientData/>
  </xdr:twoCellAnchor>
  <xdr:twoCellAnchor editAs="oneCell">
    <xdr:from>
      <xdr:col>0</xdr:col>
      <xdr:colOff>57150</xdr:colOff>
      <xdr:row>12</xdr:row>
      <xdr:rowOff>9525</xdr:rowOff>
    </xdr:from>
    <xdr:to>
      <xdr:col>1</xdr:col>
      <xdr:colOff>352425</xdr:colOff>
      <xdr:row>12</xdr:row>
      <xdr:rowOff>180975</xdr:rowOff>
    </xdr:to>
    <xdr:pic>
      <xdr:nvPicPr>
        <xdr:cNvPr id="7680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57150" y="1485900"/>
          <a:ext cx="904875" cy="171450"/>
        </a:xfrm>
        <a:prstGeom prst="rect">
          <a:avLst/>
        </a:prstGeom>
        <a:noFill/>
        <a:ln w="9525">
          <a:noFill/>
          <a:miter lim="800000"/>
          <a:headEnd/>
          <a:tailEnd/>
        </a:ln>
      </xdr:spPr>
    </xdr:pic>
    <xdr:clientData/>
  </xdr:twoCellAnchor>
  <xdr:twoCellAnchor editAs="oneCell">
    <xdr:from>
      <xdr:col>0</xdr:col>
      <xdr:colOff>76200</xdr:colOff>
      <xdr:row>10</xdr:row>
      <xdr:rowOff>19050</xdr:rowOff>
    </xdr:from>
    <xdr:to>
      <xdr:col>1</xdr:col>
      <xdr:colOff>171450</xdr:colOff>
      <xdr:row>10</xdr:row>
      <xdr:rowOff>180975</xdr:rowOff>
    </xdr:to>
    <xdr:pic>
      <xdr:nvPicPr>
        <xdr:cNvPr id="76804"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76200" y="1257300"/>
          <a:ext cx="704850" cy="1619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19</xdr:row>
      <xdr:rowOff>47625</xdr:rowOff>
    </xdr:from>
    <xdr:to>
      <xdr:col>1</xdr:col>
      <xdr:colOff>504825</xdr:colOff>
      <xdr:row>25</xdr:row>
      <xdr:rowOff>85725</xdr:rowOff>
    </xdr:to>
    <xdr:pic>
      <xdr:nvPicPr>
        <xdr:cNvPr id="77825" name="Picture 2" descr="kratka-d1-3_crop"/>
        <xdr:cNvPicPr>
          <a:picLocks noChangeAspect="1" noChangeArrowheads="1"/>
        </xdr:cNvPicPr>
      </xdr:nvPicPr>
      <xdr:blipFill>
        <a:blip xmlns:r="http://schemas.openxmlformats.org/officeDocument/2006/relationships" r:embed="rId1" cstate="print"/>
        <a:srcRect/>
        <a:stretch>
          <a:fillRect/>
        </a:stretch>
      </xdr:blipFill>
      <xdr:spPr bwMode="auto">
        <a:xfrm>
          <a:off x="142875" y="3867150"/>
          <a:ext cx="971550" cy="1181100"/>
        </a:xfrm>
        <a:prstGeom prst="rect">
          <a:avLst/>
        </a:prstGeom>
        <a:noFill/>
        <a:ln w="9525">
          <a:noFill/>
          <a:miter lim="800000"/>
          <a:headEnd/>
          <a:tailEnd/>
        </a:ln>
      </xdr:spPr>
    </xdr:pic>
    <xdr:clientData/>
  </xdr:twoCellAnchor>
  <xdr:twoCellAnchor editAs="oneCell">
    <xdr:from>
      <xdr:col>5</xdr:col>
      <xdr:colOff>28575</xdr:colOff>
      <xdr:row>20</xdr:row>
      <xdr:rowOff>0</xdr:rowOff>
    </xdr:from>
    <xdr:to>
      <xdr:col>6</xdr:col>
      <xdr:colOff>590550</xdr:colOff>
      <xdr:row>25</xdr:row>
      <xdr:rowOff>38100</xdr:rowOff>
    </xdr:to>
    <xdr:pic>
      <xdr:nvPicPr>
        <xdr:cNvPr id="77826" name="Рисунок 3" descr="image005.jpg"/>
        <xdr:cNvPicPr>
          <a:picLocks noChangeAspect="1"/>
        </xdr:cNvPicPr>
      </xdr:nvPicPr>
      <xdr:blipFill>
        <a:blip xmlns:r="http://schemas.openxmlformats.org/officeDocument/2006/relationships" r:embed="rId2" cstate="print"/>
        <a:srcRect/>
        <a:stretch>
          <a:fillRect/>
        </a:stretch>
      </xdr:blipFill>
      <xdr:spPr bwMode="auto">
        <a:xfrm>
          <a:off x="3076575" y="4010025"/>
          <a:ext cx="1171575" cy="990600"/>
        </a:xfrm>
        <a:prstGeom prst="rect">
          <a:avLst/>
        </a:prstGeom>
        <a:noFill/>
        <a:ln w="9525">
          <a:noFill/>
          <a:miter lim="800000"/>
          <a:headEnd/>
          <a:tailEnd/>
        </a:ln>
      </xdr:spPr>
    </xdr:pic>
    <xdr:clientData/>
  </xdr:twoCellAnchor>
  <xdr:twoCellAnchor editAs="oneCell">
    <xdr:from>
      <xdr:col>0</xdr:col>
      <xdr:colOff>76200</xdr:colOff>
      <xdr:row>7</xdr:row>
      <xdr:rowOff>142875</xdr:rowOff>
    </xdr:from>
    <xdr:to>
      <xdr:col>2</xdr:col>
      <xdr:colOff>0</xdr:colOff>
      <xdr:row>9</xdr:row>
      <xdr:rowOff>47625</xdr:rowOff>
    </xdr:to>
    <xdr:pic>
      <xdr:nvPicPr>
        <xdr:cNvPr id="77827" name="Picture 4"/>
        <xdr:cNvPicPr>
          <a:picLocks noChangeAspect="1" noChangeArrowheads="1"/>
        </xdr:cNvPicPr>
      </xdr:nvPicPr>
      <xdr:blipFill>
        <a:blip xmlns:r="http://schemas.openxmlformats.org/officeDocument/2006/relationships" r:embed="rId3" cstate="print"/>
        <a:srcRect t="7892" r="4764" b="10190"/>
        <a:stretch>
          <a:fillRect/>
        </a:stretch>
      </xdr:blipFill>
      <xdr:spPr bwMode="auto">
        <a:xfrm>
          <a:off x="76200" y="1476375"/>
          <a:ext cx="1143000" cy="2952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19050</xdr:colOff>
      <xdr:row>12</xdr:row>
      <xdr:rowOff>19050</xdr:rowOff>
    </xdr:from>
    <xdr:to>
      <xdr:col>4</xdr:col>
      <xdr:colOff>590550</xdr:colOff>
      <xdr:row>17</xdr:row>
      <xdr:rowOff>200025</xdr:rowOff>
    </xdr:to>
    <xdr:pic>
      <xdr:nvPicPr>
        <xdr:cNvPr id="80897" name="Picture 1" descr="viewblob"/>
        <xdr:cNvPicPr>
          <a:picLocks noChangeAspect="1" noChangeArrowheads="1"/>
        </xdr:cNvPicPr>
      </xdr:nvPicPr>
      <xdr:blipFill>
        <a:blip xmlns:r="http://schemas.openxmlformats.org/officeDocument/2006/relationships" r:embed="rId1" cstate="print"/>
        <a:srcRect/>
        <a:stretch>
          <a:fillRect/>
        </a:stretch>
      </xdr:blipFill>
      <xdr:spPr bwMode="auto">
        <a:xfrm>
          <a:off x="1847850" y="2400300"/>
          <a:ext cx="1181100" cy="1228725"/>
        </a:xfrm>
        <a:prstGeom prst="rect">
          <a:avLst/>
        </a:prstGeom>
        <a:noFill/>
        <a:ln w="9525">
          <a:noFill/>
          <a:miter lim="800000"/>
          <a:headEnd/>
          <a:tailEnd/>
        </a:ln>
      </xdr:spPr>
    </xdr:pic>
    <xdr:clientData/>
  </xdr:twoCellAnchor>
  <xdr:twoCellAnchor editAs="oneCell">
    <xdr:from>
      <xdr:col>0</xdr:col>
      <xdr:colOff>66675</xdr:colOff>
      <xdr:row>7</xdr:row>
      <xdr:rowOff>47625</xdr:rowOff>
    </xdr:from>
    <xdr:to>
      <xdr:col>2</xdr:col>
      <xdr:colOff>409575</xdr:colOff>
      <xdr:row>9</xdr:row>
      <xdr:rowOff>180975</xdr:rowOff>
    </xdr:to>
    <xdr:pic>
      <xdr:nvPicPr>
        <xdr:cNvPr id="8089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6675" y="1381125"/>
          <a:ext cx="1562100" cy="51435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285750</xdr:colOff>
      <xdr:row>14</xdr:row>
      <xdr:rowOff>85725</xdr:rowOff>
    </xdr:from>
    <xdr:to>
      <xdr:col>4</xdr:col>
      <xdr:colOff>323850</xdr:colOff>
      <xdr:row>17</xdr:row>
      <xdr:rowOff>114300</xdr:rowOff>
    </xdr:to>
    <xdr:pic>
      <xdr:nvPicPr>
        <xdr:cNvPr id="8199" name="Picture 1" descr="Панель кирпич"/>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504950" y="2466975"/>
          <a:ext cx="1257300" cy="600075"/>
        </a:xfrm>
        <a:prstGeom prst="rect">
          <a:avLst/>
        </a:prstGeom>
        <a:noFill/>
        <a:ln w="9525">
          <a:noFill/>
          <a:miter lim="800000"/>
          <a:headEnd/>
          <a:tailEnd/>
        </a:ln>
      </xdr:spPr>
    </xdr:pic>
    <xdr:clientData/>
  </xdr:twoCellAnchor>
  <xdr:twoCellAnchor>
    <xdr:from>
      <xdr:col>2</xdr:col>
      <xdr:colOff>523875</xdr:colOff>
      <xdr:row>18</xdr:row>
      <xdr:rowOff>47625</xdr:rowOff>
    </xdr:from>
    <xdr:to>
      <xdr:col>4</xdr:col>
      <xdr:colOff>95250</xdr:colOff>
      <xdr:row>21</xdr:row>
      <xdr:rowOff>152400</xdr:rowOff>
    </xdr:to>
    <xdr:pic>
      <xdr:nvPicPr>
        <xdr:cNvPr id="8200" name="Picture 2" descr="naroznikzewnetrzny"/>
        <xdr:cNvPicPr>
          <a:picLocks noChangeAspect="1" noChangeArrowheads="1"/>
        </xdr:cNvPicPr>
      </xdr:nvPicPr>
      <xdr:blipFill>
        <a:blip xmlns:r="http://schemas.openxmlformats.org/officeDocument/2006/relationships" r:embed="rId2" cstate="print">
          <a:grayscl/>
        </a:blip>
        <a:srcRect/>
        <a:stretch>
          <a:fillRect/>
        </a:stretch>
      </xdr:blipFill>
      <xdr:spPr bwMode="auto">
        <a:xfrm>
          <a:off x="1743075" y="3190875"/>
          <a:ext cx="790575" cy="676275"/>
        </a:xfrm>
        <a:prstGeom prst="rect">
          <a:avLst/>
        </a:prstGeom>
        <a:noFill/>
        <a:ln w="9525">
          <a:noFill/>
          <a:miter lim="800000"/>
          <a:headEnd/>
          <a:tailEnd/>
        </a:ln>
      </xdr:spPr>
    </xdr:pic>
    <xdr:clientData/>
  </xdr:twoCellAnchor>
  <xdr:twoCellAnchor>
    <xdr:from>
      <xdr:col>2</xdr:col>
      <xdr:colOff>542925</xdr:colOff>
      <xdr:row>22</xdr:row>
      <xdr:rowOff>38100</xdr:rowOff>
    </xdr:from>
    <xdr:to>
      <xdr:col>4</xdr:col>
      <xdr:colOff>76200</xdr:colOff>
      <xdr:row>25</xdr:row>
      <xdr:rowOff>152400</xdr:rowOff>
    </xdr:to>
    <xdr:pic>
      <xdr:nvPicPr>
        <xdr:cNvPr id="8201" name="Picture 3" descr="naroznikwewnetrzny"/>
        <xdr:cNvPicPr>
          <a:picLocks noChangeAspect="1" noChangeArrowheads="1"/>
        </xdr:cNvPicPr>
      </xdr:nvPicPr>
      <xdr:blipFill>
        <a:blip xmlns:r="http://schemas.openxmlformats.org/officeDocument/2006/relationships" r:embed="rId3" cstate="print">
          <a:grayscl/>
        </a:blip>
        <a:srcRect/>
        <a:stretch>
          <a:fillRect/>
        </a:stretch>
      </xdr:blipFill>
      <xdr:spPr bwMode="auto">
        <a:xfrm>
          <a:off x="1762125" y="3943350"/>
          <a:ext cx="752475" cy="685800"/>
        </a:xfrm>
        <a:prstGeom prst="rect">
          <a:avLst/>
        </a:prstGeom>
        <a:noFill/>
        <a:ln w="9525">
          <a:noFill/>
          <a:miter lim="800000"/>
          <a:headEnd/>
          <a:tailEnd/>
        </a:ln>
      </xdr:spPr>
    </xdr:pic>
    <xdr:clientData/>
  </xdr:twoCellAnchor>
  <xdr:twoCellAnchor>
    <xdr:from>
      <xdr:col>2</xdr:col>
      <xdr:colOff>114300</xdr:colOff>
      <xdr:row>27</xdr:row>
      <xdr:rowOff>19050</xdr:rowOff>
    </xdr:from>
    <xdr:to>
      <xdr:col>4</xdr:col>
      <xdr:colOff>542925</xdr:colOff>
      <xdr:row>29</xdr:row>
      <xdr:rowOff>57150</xdr:rowOff>
    </xdr:to>
    <xdr:pic>
      <xdr:nvPicPr>
        <xdr:cNvPr id="8202" name="Picture 4"/>
        <xdr:cNvPicPr>
          <a:picLocks noChangeAspect="1" noChangeArrowheads="1"/>
        </xdr:cNvPicPr>
      </xdr:nvPicPr>
      <xdr:blipFill>
        <a:blip xmlns:r="http://schemas.openxmlformats.org/officeDocument/2006/relationships" r:embed="rId4" cstate="print">
          <a:grayscl/>
        </a:blip>
        <a:srcRect/>
        <a:stretch>
          <a:fillRect/>
        </a:stretch>
      </xdr:blipFill>
      <xdr:spPr bwMode="auto">
        <a:xfrm>
          <a:off x="1333500" y="4876800"/>
          <a:ext cx="1647825" cy="419100"/>
        </a:xfrm>
        <a:prstGeom prst="rect">
          <a:avLst/>
        </a:prstGeom>
        <a:noFill/>
        <a:ln w="9525">
          <a:noFill/>
          <a:miter lim="800000"/>
          <a:headEnd/>
          <a:tailEnd/>
        </a:ln>
      </xdr:spPr>
    </xdr:pic>
    <xdr:clientData/>
  </xdr:twoCellAnchor>
  <xdr:twoCellAnchor editAs="oneCell">
    <xdr:from>
      <xdr:col>0</xdr:col>
      <xdr:colOff>209550</xdr:colOff>
      <xdr:row>7</xdr:row>
      <xdr:rowOff>19050</xdr:rowOff>
    </xdr:from>
    <xdr:to>
      <xdr:col>1</xdr:col>
      <xdr:colOff>209550</xdr:colOff>
      <xdr:row>11</xdr:row>
      <xdr:rowOff>9525</xdr:rowOff>
    </xdr:to>
    <xdr:pic>
      <xdr:nvPicPr>
        <xdr:cNvPr id="8203"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209550" y="1352550"/>
          <a:ext cx="60960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2</xdr:col>
          <xdr:colOff>561975</xdr:colOff>
          <xdr:row>30</xdr:row>
          <xdr:rowOff>171450</xdr:rowOff>
        </xdr:from>
        <xdr:to>
          <xdr:col>4</xdr:col>
          <xdr:colOff>57150</xdr:colOff>
          <xdr:row>33</xdr:row>
          <xdr:rowOff>47625</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495300</xdr:colOff>
          <xdr:row>34</xdr:row>
          <xdr:rowOff>171450</xdr:rowOff>
        </xdr:from>
        <xdr:to>
          <xdr:col>4</xdr:col>
          <xdr:colOff>19050</xdr:colOff>
          <xdr:row>37</xdr:row>
          <xdr:rowOff>57150</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0</xdr:col>
      <xdr:colOff>47625</xdr:colOff>
      <xdr:row>7</xdr:row>
      <xdr:rowOff>19050</xdr:rowOff>
    </xdr:from>
    <xdr:to>
      <xdr:col>2</xdr:col>
      <xdr:colOff>581025</xdr:colOff>
      <xdr:row>11</xdr:row>
      <xdr:rowOff>38100</xdr:rowOff>
    </xdr:to>
    <xdr:pic>
      <xdr:nvPicPr>
        <xdr:cNvPr id="81921" name="Picture 3" descr="LogoQ"/>
        <xdr:cNvPicPr>
          <a:picLocks noChangeAspect="1" noChangeArrowheads="1"/>
        </xdr:cNvPicPr>
      </xdr:nvPicPr>
      <xdr:blipFill>
        <a:blip xmlns:r="http://schemas.openxmlformats.org/officeDocument/2006/relationships" r:embed="rId1" cstate="print"/>
        <a:srcRect/>
        <a:stretch>
          <a:fillRect/>
        </a:stretch>
      </xdr:blipFill>
      <xdr:spPr bwMode="auto">
        <a:xfrm>
          <a:off x="47625" y="1352550"/>
          <a:ext cx="1752600" cy="495300"/>
        </a:xfrm>
        <a:prstGeom prst="rect">
          <a:avLst/>
        </a:prstGeom>
        <a:noFill/>
        <a:ln w="9525">
          <a:noFill/>
          <a:miter lim="800000"/>
          <a:headEnd/>
          <a:tailEnd/>
        </a:ln>
      </xdr:spPr>
    </xdr:pic>
    <xdr:clientData/>
  </xdr:twoCellAnchor>
  <xdr:twoCellAnchor>
    <xdr:from>
      <xdr:col>0</xdr:col>
      <xdr:colOff>38100</xdr:colOff>
      <xdr:row>15</xdr:row>
      <xdr:rowOff>9525</xdr:rowOff>
    </xdr:from>
    <xdr:to>
      <xdr:col>1</xdr:col>
      <xdr:colOff>561975</xdr:colOff>
      <xdr:row>20</xdr:row>
      <xdr:rowOff>180975</xdr:rowOff>
    </xdr:to>
    <xdr:pic>
      <xdr:nvPicPr>
        <xdr:cNvPr id="81922" name="Picture 4" descr="Q-817"/>
        <xdr:cNvPicPr>
          <a:picLocks noChangeAspect="1" noChangeArrowheads="1"/>
        </xdr:cNvPicPr>
      </xdr:nvPicPr>
      <xdr:blipFill>
        <a:blip xmlns:r="http://schemas.openxmlformats.org/officeDocument/2006/relationships" r:embed="rId2" cstate="print"/>
        <a:srcRect/>
        <a:stretch>
          <a:fillRect/>
        </a:stretch>
      </xdr:blipFill>
      <xdr:spPr bwMode="auto">
        <a:xfrm>
          <a:off x="38100" y="2390775"/>
          <a:ext cx="1133475" cy="1123950"/>
        </a:xfrm>
        <a:prstGeom prst="rect">
          <a:avLst/>
        </a:prstGeom>
        <a:noFill/>
        <a:ln w="9525">
          <a:noFill/>
          <a:miter lim="800000"/>
          <a:headEnd/>
          <a:tailEnd/>
        </a:ln>
      </xdr:spPr>
    </xdr:pic>
    <xdr:clientData/>
  </xdr:twoCellAnchor>
  <xdr:twoCellAnchor>
    <xdr:from>
      <xdr:col>0</xdr:col>
      <xdr:colOff>66675</xdr:colOff>
      <xdr:row>21</xdr:row>
      <xdr:rowOff>19050</xdr:rowOff>
    </xdr:from>
    <xdr:to>
      <xdr:col>1</xdr:col>
      <xdr:colOff>514350</xdr:colOff>
      <xdr:row>26</xdr:row>
      <xdr:rowOff>171450</xdr:rowOff>
    </xdr:to>
    <xdr:pic>
      <xdr:nvPicPr>
        <xdr:cNvPr id="81923" name="Picture 5" descr="Q-808"/>
        <xdr:cNvPicPr>
          <a:picLocks noChangeAspect="1" noChangeArrowheads="1"/>
        </xdr:cNvPicPr>
      </xdr:nvPicPr>
      <xdr:blipFill>
        <a:blip xmlns:r="http://schemas.openxmlformats.org/officeDocument/2006/relationships" r:embed="rId3" cstate="print"/>
        <a:srcRect/>
        <a:stretch>
          <a:fillRect/>
        </a:stretch>
      </xdr:blipFill>
      <xdr:spPr bwMode="auto">
        <a:xfrm>
          <a:off x="66675" y="3543300"/>
          <a:ext cx="1057275" cy="1104900"/>
        </a:xfrm>
        <a:prstGeom prst="rect">
          <a:avLst/>
        </a:prstGeom>
        <a:noFill/>
        <a:ln w="9525">
          <a:noFill/>
          <a:miter lim="800000"/>
          <a:headEnd/>
          <a:tailEnd/>
        </a:ln>
      </xdr:spPr>
    </xdr:pic>
    <xdr:clientData/>
  </xdr:twoCellAnchor>
  <xdr:twoCellAnchor>
    <xdr:from>
      <xdr:col>0</xdr:col>
      <xdr:colOff>19050</xdr:colOff>
      <xdr:row>27</xdr:row>
      <xdr:rowOff>19050</xdr:rowOff>
    </xdr:from>
    <xdr:to>
      <xdr:col>1</xdr:col>
      <xdr:colOff>590550</xdr:colOff>
      <xdr:row>32</xdr:row>
      <xdr:rowOff>161925</xdr:rowOff>
    </xdr:to>
    <xdr:pic>
      <xdr:nvPicPr>
        <xdr:cNvPr id="81924" name="Picture 6" descr="Q-908"/>
        <xdr:cNvPicPr>
          <a:picLocks noChangeAspect="1" noChangeArrowheads="1"/>
        </xdr:cNvPicPr>
      </xdr:nvPicPr>
      <xdr:blipFill>
        <a:blip xmlns:r="http://schemas.openxmlformats.org/officeDocument/2006/relationships" r:embed="rId4" cstate="print"/>
        <a:srcRect/>
        <a:stretch>
          <a:fillRect/>
        </a:stretch>
      </xdr:blipFill>
      <xdr:spPr bwMode="auto">
        <a:xfrm>
          <a:off x="19050" y="4686300"/>
          <a:ext cx="1181100" cy="1095375"/>
        </a:xfrm>
        <a:prstGeom prst="rect">
          <a:avLst/>
        </a:prstGeom>
        <a:noFill/>
        <a:ln w="9525">
          <a:noFill/>
          <a:miter lim="800000"/>
          <a:headEnd/>
          <a:tailEnd/>
        </a:ln>
      </xdr:spPr>
    </xdr:pic>
    <xdr:clientData/>
  </xdr:twoCellAnchor>
  <xdr:twoCellAnchor editAs="oneCell">
    <xdr:from>
      <xdr:col>0</xdr:col>
      <xdr:colOff>9525</xdr:colOff>
      <xdr:row>36</xdr:row>
      <xdr:rowOff>47625</xdr:rowOff>
    </xdr:from>
    <xdr:to>
      <xdr:col>1</xdr:col>
      <xdr:colOff>581025</xdr:colOff>
      <xdr:row>41</xdr:row>
      <xdr:rowOff>161925</xdr:rowOff>
    </xdr:to>
    <xdr:pic>
      <xdr:nvPicPr>
        <xdr:cNvPr id="81925" name="Picture 78" descr="jkfjk"/>
        <xdr:cNvPicPr>
          <a:picLocks noChangeAspect="1" noChangeArrowheads="1"/>
        </xdr:cNvPicPr>
      </xdr:nvPicPr>
      <xdr:blipFill>
        <a:blip xmlns:r="http://schemas.openxmlformats.org/officeDocument/2006/relationships" r:embed="rId5" cstate="print"/>
        <a:srcRect/>
        <a:stretch>
          <a:fillRect/>
        </a:stretch>
      </xdr:blipFill>
      <xdr:spPr bwMode="auto">
        <a:xfrm>
          <a:off x="9525" y="6381750"/>
          <a:ext cx="1181100" cy="10668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47625</xdr:colOff>
      <xdr:row>7</xdr:row>
      <xdr:rowOff>28575</xdr:rowOff>
    </xdr:from>
    <xdr:to>
      <xdr:col>1</xdr:col>
      <xdr:colOff>561975</xdr:colOff>
      <xdr:row>9</xdr:row>
      <xdr:rowOff>9525</xdr:rowOff>
    </xdr:to>
    <xdr:pic>
      <xdr:nvPicPr>
        <xdr:cNvPr id="8294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7625" y="1266825"/>
          <a:ext cx="1123950" cy="361950"/>
        </a:xfrm>
        <a:prstGeom prst="rect">
          <a:avLst/>
        </a:prstGeom>
        <a:noFill/>
        <a:ln w="9525">
          <a:noFill/>
          <a:miter lim="800000"/>
          <a:headEnd/>
          <a:tailEnd/>
        </a:ln>
      </xdr:spPr>
    </xdr:pic>
    <xdr:clientData/>
  </xdr:twoCellAnchor>
  <xdr:twoCellAnchor editAs="oneCell">
    <xdr:from>
      <xdr:col>2</xdr:col>
      <xdr:colOff>266700</xdr:colOff>
      <xdr:row>12</xdr:row>
      <xdr:rowOff>9525</xdr:rowOff>
    </xdr:from>
    <xdr:to>
      <xdr:col>4</xdr:col>
      <xdr:colOff>381000</xdr:colOff>
      <xdr:row>15</xdr:row>
      <xdr:rowOff>133350</xdr:rowOff>
    </xdr:to>
    <xdr:pic>
      <xdr:nvPicPr>
        <xdr:cNvPr id="8294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485900" y="2000250"/>
          <a:ext cx="1333500" cy="609600"/>
        </a:xfrm>
        <a:prstGeom prst="rect">
          <a:avLst/>
        </a:prstGeom>
        <a:noFill/>
        <a:ln w="9525">
          <a:noFill/>
          <a:miter lim="800000"/>
          <a:headEnd/>
          <a:tailEnd/>
        </a:ln>
      </xdr:spPr>
    </xdr:pic>
    <xdr:clientData/>
  </xdr:twoCellAnchor>
  <xdr:twoCellAnchor editAs="oneCell">
    <xdr:from>
      <xdr:col>2</xdr:col>
      <xdr:colOff>276225</xdr:colOff>
      <xdr:row>17</xdr:row>
      <xdr:rowOff>19050</xdr:rowOff>
    </xdr:from>
    <xdr:to>
      <xdr:col>4</xdr:col>
      <xdr:colOff>390525</xdr:colOff>
      <xdr:row>21</xdr:row>
      <xdr:rowOff>76200</xdr:rowOff>
    </xdr:to>
    <xdr:pic>
      <xdr:nvPicPr>
        <xdr:cNvPr id="82947"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495425" y="2819400"/>
          <a:ext cx="1333500" cy="704850"/>
        </a:xfrm>
        <a:prstGeom prst="rect">
          <a:avLst/>
        </a:prstGeom>
        <a:noFill/>
        <a:ln w="9525">
          <a:noFill/>
          <a:miter lim="800000"/>
          <a:headEnd/>
          <a:tailEnd/>
        </a:ln>
      </xdr:spPr>
    </xdr:pic>
    <xdr:clientData/>
  </xdr:twoCellAnchor>
  <xdr:twoCellAnchor editAs="oneCell">
    <xdr:from>
      <xdr:col>2</xdr:col>
      <xdr:colOff>295275</xdr:colOff>
      <xdr:row>23</xdr:row>
      <xdr:rowOff>0</xdr:rowOff>
    </xdr:from>
    <xdr:to>
      <xdr:col>4</xdr:col>
      <xdr:colOff>409575</xdr:colOff>
      <xdr:row>27</xdr:row>
      <xdr:rowOff>66675</xdr:rowOff>
    </xdr:to>
    <xdr:pic>
      <xdr:nvPicPr>
        <xdr:cNvPr id="82948"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1514475" y="3771900"/>
          <a:ext cx="1333500" cy="714375"/>
        </a:xfrm>
        <a:prstGeom prst="rect">
          <a:avLst/>
        </a:prstGeom>
        <a:noFill/>
        <a:ln w="9525">
          <a:noFill/>
          <a:miter lim="800000"/>
          <a:headEnd/>
          <a:tailEnd/>
        </a:ln>
      </xdr:spPr>
    </xdr:pic>
    <xdr:clientData/>
  </xdr:twoCellAnchor>
  <xdr:twoCellAnchor editAs="oneCell">
    <xdr:from>
      <xdr:col>2</xdr:col>
      <xdr:colOff>276225</xdr:colOff>
      <xdr:row>28</xdr:row>
      <xdr:rowOff>9525</xdr:rowOff>
    </xdr:from>
    <xdr:to>
      <xdr:col>4</xdr:col>
      <xdr:colOff>419100</xdr:colOff>
      <xdr:row>32</xdr:row>
      <xdr:rowOff>142875</xdr:rowOff>
    </xdr:to>
    <xdr:pic>
      <xdr:nvPicPr>
        <xdr:cNvPr id="82949"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1495425" y="4591050"/>
          <a:ext cx="1362075" cy="781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7</xdr:row>
      <xdr:rowOff>114300</xdr:rowOff>
    </xdr:from>
    <xdr:to>
      <xdr:col>1</xdr:col>
      <xdr:colOff>542925</xdr:colOff>
      <xdr:row>9</xdr:row>
      <xdr:rowOff>76200</xdr:rowOff>
    </xdr:to>
    <xdr:pic>
      <xdr:nvPicPr>
        <xdr:cNvPr id="58369" name="Picture 15" descr="http://www.euroizol.com/user_img/Siba.jpg"/>
        <xdr:cNvPicPr>
          <a:picLocks noChangeAspect="1" noChangeArrowheads="1"/>
        </xdr:cNvPicPr>
      </xdr:nvPicPr>
      <xdr:blipFill>
        <a:blip xmlns:r="http://schemas.openxmlformats.org/officeDocument/2006/relationships" r:embed="rId1" r:link="rId2" cstate="print"/>
        <a:srcRect/>
        <a:stretch>
          <a:fillRect/>
        </a:stretch>
      </xdr:blipFill>
      <xdr:spPr bwMode="auto">
        <a:xfrm>
          <a:off x="57150" y="1447800"/>
          <a:ext cx="1095375" cy="35242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2</xdr:col>
      <xdr:colOff>238125</xdr:colOff>
      <xdr:row>21</xdr:row>
      <xdr:rowOff>28575</xdr:rowOff>
    </xdr:from>
    <xdr:to>
      <xdr:col>7</xdr:col>
      <xdr:colOff>333375</xdr:colOff>
      <xdr:row>26</xdr:row>
      <xdr:rowOff>114300</xdr:rowOff>
    </xdr:to>
    <xdr:pic>
      <xdr:nvPicPr>
        <xdr:cNvPr id="8397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57325" y="5457825"/>
          <a:ext cx="3143250" cy="895350"/>
        </a:xfrm>
        <a:prstGeom prst="rect">
          <a:avLst/>
        </a:prstGeom>
        <a:solidFill>
          <a:srgbClr val="C0504D"/>
        </a:solidFill>
        <a:ln w="9525">
          <a:noFill/>
          <a:miter lim="800000"/>
          <a:headEnd/>
          <a:tailEnd/>
        </a:ln>
      </xdr:spPr>
    </xdr:pic>
    <xdr:clientData/>
  </xdr:twoCellAnchor>
  <xdr:twoCellAnchor editAs="oneCell">
    <xdr:from>
      <xdr:col>3</xdr:col>
      <xdr:colOff>19050</xdr:colOff>
      <xdr:row>12</xdr:row>
      <xdr:rowOff>19050</xdr:rowOff>
    </xdr:from>
    <xdr:to>
      <xdr:col>4</xdr:col>
      <xdr:colOff>590550</xdr:colOff>
      <xdr:row>12</xdr:row>
      <xdr:rowOff>647700</xdr:rowOff>
    </xdr:to>
    <xdr:pic>
      <xdr:nvPicPr>
        <xdr:cNvPr id="8397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1847850" y="2009775"/>
          <a:ext cx="1181100" cy="628650"/>
        </a:xfrm>
        <a:prstGeom prst="rect">
          <a:avLst/>
        </a:prstGeom>
        <a:noFill/>
        <a:ln w="9525">
          <a:noFill/>
          <a:miter lim="800000"/>
          <a:headEnd/>
          <a:tailEnd/>
        </a:ln>
      </xdr:spPr>
    </xdr:pic>
    <xdr:clientData/>
  </xdr:twoCellAnchor>
  <xdr:twoCellAnchor>
    <xdr:from>
      <xdr:col>0</xdr:col>
      <xdr:colOff>152400</xdr:colOff>
      <xdr:row>7</xdr:row>
      <xdr:rowOff>95250</xdr:rowOff>
    </xdr:from>
    <xdr:to>
      <xdr:col>1</xdr:col>
      <xdr:colOff>600075</xdr:colOff>
      <xdr:row>8</xdr:row>
      <xdr:rowOff>171450</xdr:rowOff>
    </xdr:to>
    <xdr:pic>
      <xdr:nvPicPr>
        <xdr:cNvPr id="83972" name="Picture 1" descr="IKO_UK_rood"/>
        <xdr:cNvPicPr>
          <a:picLocks noChangeAspect="1" noChangeArrowheads="1"/>
        </xdr:cNvPicPr>
      </xdr:nvPicPr>
      <xdr:blipFill>
        <a:blip xmlns:r="http://schemas.openxmlformats.org/officeDocument/2006/relationships" r:embed="rId8" cstate="print"/>
        <a:srcRect/>
        <a:stretch>
          <a:fillRect/>
        </a:stretch>
      </xdr:blipFill>
      <xdr:spPr bwMode="auto">
        <a:xfrm>
          <a:off x="152400" y="1333500"/>
          <a:ext cx="1057275" cy="266700"/>
        </a:xfrm>
        <a:prstGeom prst="rect">
          <a:avLst/>
        </a:prstGeom>
        <a:noFill/>
        <a:ln w="9525">
          <a:noFill/>
          <a:miter lim="800000"/>
          <a:headEnd/>
          <a:tailEnd/>
        </a:ln>
      </xdr:spPr>
    </xdr:pic>
    <xdr:clientData/>
  </xdr:twoCellAnchor>
  <xdr:twoCellAnchor editAs="oneCell">
    <xdr:from>
      <xdr:col>3</xdr:col>
      <xdr:colOff>38100</xdr:colOff>
      <xdr:row>17</xdr:row>
      <xdr:rowOff>28575</xdr:rowOff>
    </xdr:from>
    <xdr:to>
      <xdr:col>4</xdr:col>
      <xdr:colOff>571500</xdr:colOff>
      <xdr:row>17</xdr:row>
      <xdr:rowOff>638175</xdr:rowOff>
    </xdr:to>
    <xdr:pic>
      <xdr:nvPicPr>
        <xdr:cNvPr id="83973" name="Picture 6"/>
        <xdr:cNvPicPr>
          <a:picLocks noChangeAspect="1" noChangeArrowheads="1"/>
        </xdr:cNvPicPr>
      </xdr:nvPicPr>
      <xdr:blipFill>
        <a:blip xmlns:r="http://schemas.openxmlformats.org/officeDocument/2006/relationships" r:embed="rId9" cstate="print"/>
        <a:srcRect/>
        <a:stretch>
          <a:fillRect/>
        </a:stretch>
      </xdr:blipFill>
      <xdr:spPr bwMode="auto">
        <a:xfrm>
          <a:off x="1866900" y="3324225"/>
          <a:ext cx="1143000" cy="609600"/>
        </a:xfrm>
        <a:prstGeom prst="rect">
          <a:avLst/>
        </a:prstGeom>
        <a:noFill/>
        <a:ln w="9525">
          <a:noFill/>
          <a:miter lim="800000"/>
          <a:headEnd/>
          <a:tailEnd/>
        </a:ln>
      </xdr:spPr>
    </xdr:pic>
    <xdr:clientData/>
  </xdr:twoCellAnchor>
  <xdr:twoCellAnchor editAs="oneCell">
    <xdr:from>
      <xdr:col>3</xdr:col>
      <xdr:colOff>38100</xdr:colOff>
      <xdr:row>18</xdr:row>
      <xdr:rowOff>19050</xdr:rowOff>
    </xdr:from>
    <xdr:to>
      <xdr:col>4</xdr:col>
      <xdr:colOff>571500</xdr:colOff>
      <xdr:row>18</xdr:row>
      <xdr:rowOff>647700</xdr:rowOff>
    </xdr:to>
    <xdr:pic>
      <xdr:nvPicPr>
        <xdr:cNvPr id="83974" name="Picture 5"/>
        <xdr:cNvPicPr>
          <a:picLocks noChangeAspect="1" noChangeArrowheads="1"/>
        </xdr:cNvPicPr>
      </xdr:nvPicPr>
      <xdr:blipFill>
        <a:blip xmlns:r="http://schemas.openxmlformats.org/officeDocument/2006/relationships" r:embed="rId10" cstate="print"/>
        <a:srcRect/>
        <a:stretch>
          <a:fillRect/>
        </a:stretch>
      </xdr:blipFill>
      <xdr:spPr bwMode="auto">
        <a:xfrm>
          <a:off x="1866900" y="3971925"/>
          <a:ext cx="1143000" cy="628650"/>
        </a:xfrm>
        <a:prstGeom prst="rect">
          <a:avLst/>
        </a:prstGeom>
        <a:noFill/>
        <a:ln w="9525">
          <a:noFill/>
          <a:miter lim="800000"/>
          <a:headEnd/>
          <a:tailEnd/>
        </a:ln>
      </xdr:spPr>
    </xdr:pic>
    <xdr:clientData/>
  </xdr:twoCellAnchor>
  <xdr:twoCellAnchor editAs="oneCell">
    <xdr:from>
      <xdr:col>3</xdr:col>
      <xdr:colOff>19050</xdr:colOff>
      <xdr:row>19</xdr:row>
      <xdr:rowOff>28575</xdr:rowOff>
    </xdr:from>
    <xdr:to>
      <xdr:col>4</xdr:col>
      <xdr:colOff>581025</xdr:colOff>
      <xdr:row>19</xdr:row>
      <xdr:rowOff>638175</xdr:rowOff>
    </xdr:to>
    <xdr:pic>
      <xdr:nvPicPr>
        <xdr:cNvPr id="83975" name="Picture 9"/>
        <xdr:cNvPicPr>
          <a:picLocks noChangeAspect="1" noChangeArrowheads="1"/>
        </xdr:cNvPicPr>
      </xdr:nvPicPr>
      <xdr:blipFill>
        <a:blip xmlns:r="http://schemas.openxmlformats.org/officeDocument/2006/relationships" r:embed="rId11" cstate="print"/>
        <a:srcRect/>
        <a:stretch>
          <a:fillRect/>
        </a:stretch>
      </xdr:blipFill>
      <xdr:spPr bwMode="auto">
        <a:xfrm>
          <a:off x="1847850" y="4638675"/>
          <a:ext cx="1171575" cy="6096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14</xdr:row>
      <xdr:rowOff>114300</xdr:rowOff>
    </xdr:from>
    <xdr:to>
      <xdr:col>1</xdr:col>
      <xdr:colOff>533400</xdr:colOff>
      <xdr:row>17</xdr:row>
      <xdr:rowOff>152400</xdr:rowOff>
    </xdr:to>
    <xdr:pic>
      <xdr:nvPicPr>
        <xdr:cNvPr id="8499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2381250"/>
          <a:ext cx="1085850" cy="523875"/>
        </a:xfrm>
        <a:prstGeom prst="rect">
          <a:avLst/>
        </a:prstGeom>
        <a:noFill/>
        <a:ln w="9525">
          <a:noFill/>
          <a:miter lim="800000"/>
          <a:headEnd/>
          <a:tailEnd/>
        </a:ln>
      </xdr:spPr>
    </xdr:pic>
    <xdr:clientData/>
  </xdr:twoCellAnchor>
  <xdr:twoCellAnchor editAs="oneCell">
    <xdr:from>
      <xdr:col>0</xdr:col>
      <xdr:colOff>19050</xdr:colOff>
      <xdr:row>20</xdr:row>
      <xdr:rowOff>114300</xdr:rowOff>
    </xdr:from>
    <xdr:to>
      <xdr:col>1</xdr:col>
      <xdr:colOff>523875</xdr:colOff>
      <xdr:row>23</xdr:row>
      <xdr:rowOff>152400</xdr:rowOff>
    </xdr:to>
    <xdr:pic>
      <xdr:nvPicPr>
        <xdr:cNvPr id="8499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9050" y="3352800"/>
          <a:ext cx="1085850" cy="523875"/>
        </a:xfrm>
        <a:prstGeom prst="rect">
          <a:avLst/>
        </a:prstGeom>
        <a:noFill/>
        <a:ln w="9525">
          <a:noFill/>
          <a:miter lim="800000"/>
          <a:headEnd/>
          <a:tailEnd/>
        </a:ln>
      </xdr:spPr>
    </xdr:pic>
    <xdr:clientData/>
  </xdr:twoCellAnchor>
  <xdr:twoCellAnchor editAs="oneCell">
    <xdr:from>
      <xdr:col>2</xdr:col>
      <xdr:colOff>38100</xdr:colOff>
      <xdr:row>13</xdr:row>
      <xdr:rowOff>85725</xdr:rowOff>
    </xdr:from>
    <xdr:to>
      <xdr:col>4</xdr:col>
      <xdr:colOff>542925</xdr:colOff>
      <xdr:row>18</xdr:row>
      <xdr:rowOff>123825</xdr:rowOff>
    </xdr:to>
    <xdr:pic>
      <xdr:nvPicPr>
        <xdr:cNvPr id="84995"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200150" y="2190750"/>
          <a:ext cx="1666875" cy="847725"/>
        </a:xfrm>
        <a:prstGeom prst="rect">
          <a:avLst/>
        </a:prstGeom>
        <a:noFill/>
        <a:ln w="9525">
          <a:noFill/>
          <a:miter lim="800000"/>
          <a:headEnd/>
          <a:tailEnd/>
        </a:ln>
      </xdr:spPr>
    </xdr:pic>
    <xdr:clientData/>
  </xdr:twoCellAnchor>
  <xdr:twoCellAnchor editAs="oneCell">
    <xdr:from>
      <xdr:col>2</xdr:col>
      <xdr:colOff>57150</xdr:colOff>
      <xdr:row>19</xdr:row>
      <xdr:rowOff>76200</xdr:rowOff>
    </xdr:from>
    <xdr:to>
      <xdr:col>4</xdr:col>
      <xdr:colOff>552450</xdr:colOff>
      <xdr:row>24</xdr:row>
      <xdr:rowOff>123825</xdr:rowOff>
    </xdr:to>
    <xdr:pic>
      <xdr:nvPicPr>
        <xdr:cNvPr id="8499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1219200" y="3152775"/>
          <a:ext cx="1657350" cy="857250"/>
        </a:xfrm>
        <a:prstGeom prst="rect">
          <a:avLst/>
        </a:prstGeom>
        <a:noFill/>
        <a:ln w="9525">
          <a:noFill/>
          <a:miter lim="800000"/>
          <a:headEnd/>
          <a:tailEnd/>
        </a:ln>
      </xdr:spPr>
    </xdr:pic>
    <xdr:clientData/>
  </xdr:twoCellAnchor>
  <xdr:twoCellAnchor editAs="oneCell">
    <xdr:from>
      <xdr:col>0</xdr:col>
      <xdr:colOff>85725</xdr:colOff>
      <xdr:row>7</xdr:row>
      <xdr:rowOff>28575</xdr:rowOff>
    </xdr:from>
    <xdr:to>
      <xdr:col>2</xdr:col>
      <xdr:colOff>38100</xdr:colOff>
      <xdr:row>9</xdr:row>
      <xdr:rowOff>38100</xdr:rowOff>
    </xdr:to>
    <xdr:pic>
      <xdr:nvPicPr>
        <xdr:cNvPr id="8499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85725" y="1219200"/>
          <a:ext cx="1114425" cy="390525"/>
        </a:xfrm>
        <a:prstGeom prst="rect">
          <a:avLst/>
        </a:prstGeom>
        <a:noFill/>
        <a:ln w="9525">
          <a:noFill/>
          <a:miter lim="800000"/>
          <a:headEnd/>
          <a:tailEnd/>
        </a:ln>
      </xdr:spPr>
    </xdr:pic>
    <xdr:clientData/>
  </xdr:twoCellAnchor>
  <xdr:twoCellAnchor>
    <xdr:from>
      <xdr:col>2</xdr:col>
      <xdr:colOff>485775</xdr:colOff>
      <xdr:row>36</xdr:row>
      <xdr:rowOff>38100</xdr:rowOff>
    </xdr:from>
    <xdr:to>
      <xdr:col>4</xdr:col>
      <xdr:colOff>219075</xdr:colOff>
      <xdr:row>37</xdr:row>
      <xdr:rowOff>209550</xdr:rowOff>
    </xdr:to>
    <xdr:pic>
      <xdr:nvPicPr>
        <xdr:cNvPr id="84998" name="Picture 119"/>
        <xdr:cNvPicPr>
          <a:picLocks noChangeAspect="1" noChangeArrowheads="1"/>
        </xdr:cNvPicPr>
      </xdr:nvPicPr>
      <xdr:blipFill>
        <a:blip xmlns:r="http://schemas.openxmlformats.org/officeDocument/2006/relationships" r:embed="rId6" cstate="print"/>
        <a:srcRect/>
        <a:stretch>
          <a:fillRect/>
        </a:stretch>
      </xdr:blipFill>
      <xdr:spPr bwMode="auto">
        <a:xfrm>
          <a:off x="1647825" y="6038850"/>
          <a:ext cx="895350" cy="419100"/>
        </a:xfrm>
        <a:prstGeom prst="rect">
          <a:avLst/>
        </a:prstGeom>
        <a:noFill/>
        <a:ln w="9525">
          <a:noFill/>
          <a:miter lim="800000"/>
          <a:headEnd/>
          <a:tailEnd/>
        </a:ln>
      </xdr:spPr>
    </xdr:pic>
    <xdr:clientData/>
  </xdr:twoCellAnchor>
  <xdr:twoCellAnchor>
    <xdr:from>
      <xdr:col>2</xdr:col>
      <xdr:colOff>276225</xdr:colOff>
      <xdr:row>39</xdr:row>
      <xdr:rowOff>123825</xdr:rowOff>
    </xdr:from>
    <xdr:to>
      <xdr:col>4</xdr:col>
      <xdr:colOff>219075</xdr:colOff>
      <xdr:row>42</xdr:row>
      <xdr:rowOff>57150</xdr:rowOff>
    </xdr:to>
    <xdr:pic>
      <xdr:nvPicPr>
        <xdr:cNvPr id="84999" name="Picture 125"/>
        <xdr:cNvPicPr>
          <a:picLocks noChangeAspect="1" noChangeArrowheads="1"/>
        </xdr:cNvPicPr>
      </xdr:nvPicPr>
      <xdr:blipFill>
        <a:blip xmlns:r="http://schemas.openxmlformats.org/officeDocument/2006/relationships" r:embed="rId6" cstate="print"/>
        <a:srcRect/>
        <a:stretch>
          <a:fillRect/>
        </a:stretch>
      </xdr:blipFill>
      <xdr:spPr bwMode="auto">
        <a:xfrm>
          <a:off x="1438275" y="6781800"/>
          <a:ext cx="1104900" cy="419100"/>
        </a:xfrm>
        <a:prstGeom prst="rect">
          <a:avLst/>
        </a:prstGeom>
        <a:noFill/>
        <a:ln w="9525">
          <a:noFill/>
          <a:miter lim="800000"/>
          <a:headEnd/>
          <a:tailEnd/>
        </a:ln>
      </xdr:spPr>
    </xdr:pic>
    <xdr:clientData/>
  </xdr:twoCellAnchor>
  <xdr:twoCellAnchor editAs="oneCell">
    <xdr:from>
      <xdr:col>2</xdr:col>
      <xdr:colOff>66675</xdr:colOff>
      <xdr:row>25</xdr:row>
      <xdr:rowOff>28575</xdr:rowOff>
    </xdr:from>
    <xdr:to>
      <xdr:col>4</xdr:col>
      <xdr:colOff>523875</xdr:colOff>
      <xdr:row>27</xdr:row>
      <xdr:rowOff>171450</xdr:rowOff>
    </xdr:to>
    <xdr:pic>
      <xdr:nvPicPr>
        <xdr:cNvPr id="8500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1228725" y="4076700"/>
          <a:ext cx="1619250" cy="523875"/>
        </a:xfrm>
        <a:prstGeom prst="rect">
          <a:avLst/>
        </a:prstGeom>
        <a:noFill/>
        <a:ln w="9525">
          <a:noFill/>
          <a:miter lim="800000"/>
          <a:headEnd/>
          <a:tailEnd/>
        </a:ln>
      </xdr:spPr>
    </xdr:pic>
    <xdr:clientData/>
  </xdr:twoCellAnchor>
  <xdr:twoCellAnchor editAs="oneCell">
    <xdr:from>
      <xdr:col>2</xdr:col>
      <xdr:colOff>95250</xdr:colOff>
      <xdr:row>28</xdr:row>
      <xdr:rowOff>9525</xdr:rowOff>
    </xdr:from>
    <xdr:to>
      <xdr:col>4</xdr:col>
      <xdr:colOff>466725</xdr:colOff>
      <xdr:row>30</xdr:row>
      <xdr:rowOff>180975</xdr:rowOff>
    </xdr:to>
    <xdr:pic>
      <xdr:nvPicPr>
        <xdr:cNvPr id="85001"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257300" y="4629150"/>
          <a:ext cx="1533525" cy="55245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8</xdr:col>
      <xdr:colOff>95251</xdr:colOff>
      <xdr:row>0</xdr:row>
      <xdr:rowOff>2076450</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95251</xdr:colOff>
      <xdr:row>0</xdr:row>
      <xdr:rowOff>85725</xdr:rowOff>
    </xdr:from>
    <xdr:to>
      <xdr:col>8</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76200</xdr:colOff>
      <xdr:row>7</xdr:row>
      <xdr:rowOff>28575</xdr:rowOff>
    </xdr:from>
    <xdr:to>
      <xdr:col>2</xdr:col>
      <xdr:colOff>161925</xdr:colOff>
      <xdr:row>9</xdr:row>
      <xdr:rowOff>28575</xdr:rowOff>
    </xdr:to>
    <xdr:pic>
      <xdr:nvPicPr>
        <xdr:cNvPr id="87042"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76200" y="1047750"/>
          <a:ext cx="1304925" cy="238125"/>
        </a:xfrm>
        <a:prstGeom prst="rect">
          <a:avLst/>
        </a:prstGeom>
        <a:noFill/>
        <a:ln w="9525">
          <a:noFill/>
          <a:miter lim="800000"/>
          <a:headEnd/>
          <a:tailEnd/>
        </a:ln>
      </xdr:spPr>
    </xdr:pic>
    <xdr:clientData/>
  </xdr:twoCellAnchor>
  <xdr:twoCellAnchor editAs="oneCell">
    <xdr:from>
      <xdr:col>2</xdr:col>
      <xdr:colOff>485775</xdr:colOff>
      <xdr:row>12</xdr:row>
      <xdr:rowOff>19050</xdr:rowOff>
    </xdr:from>
    <xdr:to>
      <xdr:col>4</xdr:col>
      <xdr:colOff>161925</xdr:colOff>
      <xdr:row>15</xdr:row>
      <xdr:rowOff>133350</xdr:rowOff>
    </xdr:to>
    <xdr:pic>
      <xdr:nvPicPr>
        <xdr:cNvPr id="87043"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1704975" y="1647825"/>
          <a:ext cx="895350" cy="600075"/>
        </a:xfrm>
        <a:prstGeom prst="rect">
          <a:avLst/>
        </a:prstGeom>
        <a:noFill/>
        <a:ln w="9525">
          <a:noFill/>
          <a:miter lim="800000"/>
          <a:headEnd/>
          <a:tailEnd/>
        </a:ln>
      </xdr:spPr>
    </xdr:pic>
    <xdr:clientData/>
  </xdr:twoCellAnchor>
  <xdr:twoCellAnchor editAs="oneCell">
    <xdr:from>
      <xdr:col>2</xdr:col>
      <xdr:colOff>485775</xdr:colOff>
      <xdr:row>16</xdr:row>
      <xdr:rowOff>38100</xdr:rowOff>
    </xdr:from>
    <xdr:to>
      <xdr:col>4</xdr:col>
      <xdr:colOff>114300</xdr:colOff>
      <xdr:row>19</xdr:row>
      <xdr:rowOff>95250</xdr:rowOff>
    </xdr:to>
    <xdr:pic>
      <xdr:nvPicPr>
        <xdr:cNvPr id="87044"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1704975" y="2314575"/>
          <a:ext cx="847725" cy="542925"/>
        </a:xfrm>
        <a:prstGeom prst="rect">
          <a:avLst/>
        </a:prstGeom>
        <a:noFill/>
        <a:ln w="9525">
          <a:noFill/>
          <a:miter lim="800000"/>
          <a:headEnd/>
          <a:tailEnd/>
        </a:ln>
      </xdr:spPr>
    </xdr:pic>
    <xdr:clientData/>
  </xdr:twoCellAnchor>
  <xdr:twoCellAnchor editAs="oneCell">
    <xdr:from>
      <xdr:col>2</xdr:col>
      <xdr:colOff>476250</xdr:colOff>
      <xdr:row>20</xdr:row>
      <xdr:rowOff>19050</xdr:rowOff>
    </xdr:from>
    <xdr:to>
      <xdr:col>4</xdr:col>
      <xdr:colOff>142875</xdr:colOff>
      <xdr:row>23</xdr:row>
      <xdr:rowOff>123825</xdr:rowOff>
    </xdr:to>
    <xdr:pic>
      <xdr:nvPicPr>
        <xdr:cNvPr id="87045"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1695450" y="2943225"/>
          <a:ext cx="885825" cy="590550"/>
        </a:xfrm>
        <a:prstGeom prst="rect">
          <a:avLst/>
        </a:prstGeom>
        <a:noFill/>
        <a:ln w="9525">
          <a:noFill/>
          <a:miter lim="800000"/>
          <a:headEnd/>
          <a:tailEnd/>
        </a:ln>
      </xdr:spPr>
    </xdr:pic>
    <xdr:clientData/>
  </xdr:twoCellAnchor>
  <xdr:twoCellAnchor editAs="oneCell">
    <xdr:from>
      <xdr:col>2</xdr:col>
      <xdr:colOff>371475</xdr:colOff>
      <xdr:row>24</xdr:row>
      <xdr:rowOff>19050</xdr:rowOff>
    </xdr:from>
    <xdr:to>
      <xdr:col>4</xdr:col>
      <xdr:colOff>200025</xdr:colOff>
      <xdr:row>27</xdr:row>
      <xdr:rowOff>133350</xdr:rowOff>
    </xdr:to>
    <xdr:pic>
      <xdr:nvPicPr>
        <xdr:cNvPr id="87046"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590675" y="3590925"/>
          <a:ext cx="1047750" cy="600075"/>
        </a:xfrm>
        <a:prstGeom prst="rect">
          <a:avLst/>
        </a:prstGeom>
        <a:noFill/>
        <a:ln w="9525">
          <a:noFill/>
          <a:miter lim="800000"/>
          <a:headEnd/>
          <a:tailEnd/>
        </a:ln>
      </xdr:spPr>
    </xdr:pic>
    <xdr:clientData/>
  </xdr:twoCellAnchor>
  <xdr:twoCellAnchor editAs="oneCell">
    <xdr:from>
      <xdr:col>2</xdr:col>
      <xdr:colOff>428625</xdr:colOff>
      <xdr:row>28</xdr:row>
      <xdr:rowOff>19050</xdr:rowOff>
    </xdr:from>
    <xdr:to>
      <xdr:col>4</xdr:col>
      <xdr:colOff>161925</xdr:colOff>
      <xdr:row>31</xdr:row>
      <xdr:rowOff>133350</xdr:rowOff>
    </xdr:to>
    <xdr:pic>
      <xdr:nvPicPr>
        <xdr:cNvPr id="87047"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1647825" y="4238625"/>
          <a:ext cx="952500" cy="600075"/>
        </a:xfrm>
        <a:prstGeom prst="rect">
          <a:avLst/>
        </a:prstGeom>
        <a:noFill/>
        <a:ln w="9525">
          <a:noFill/>
          <a:miter lim="800000"/>
          <a:headEnd/>
          <a:tailEnd/>
        </a:ln>
      </xdr:spPr>
    </xdr:pic>
    <xdr:clientData/>
  </xdr:twoCellAnchor>
  <xdr:twoCellAnchor editAs="oneCell">
    <xdr:from>
      <xdr:col>2</xdr:col>
      <xdr:colOff>447675</xdr:colOff>
      <xdr:row>32</xdr:row>
      <xdr:rowOff>28575</xdr:rowOff>
    </xdr:from>
    <xdr:to>
      <xdr:col>4</xdr:col>
      <xdr:colOff>200025</xdr:colOff>
      <xdr:row>35</xdr:row>
      <xdr:rowOff>133350</xdr:rowOff>
    </xdr:to>
    <xdr:pic>
      <xdr:nvPicPr>
        <xdr:cNvPr id="87048" name="Picture 10"/>
        <xdr:cNvPicPr>
          <a:picLocks noChangeAspect="1" noChangeArrowheads="1"/>
        </xdr:cNvPicPr>
      </xdr:nvPicPr>
      <xdr:blipFill>
        <a:blip xmlns:r="http://schemas.openxmlformats.org/officeDocument/2006/relationships" r:embed="rId12" cstate="print"/>
        <a:srcRect/>
        <a:stretch>
          <a:fillRect/>
        </a:stretch>
      </xdr:blipFill>
      <xdr:spPr bwMode="auto">
        <a:xfrm>
          <a:off x="1666875" y="4895850"/>
          <a:ext cx="971550" cy="590550"/>
        </a:xfrm>
        <a:prstGeom prst="rect">
          <a:avLst/>
        </a:prstGeom>
        <a:noFill/>
        <a:ln w="9525">
          <a:noFill/>
          <a:miter lim="800000"/>
          <a:headEnd/>
          <a:tailEnd/>
        </a:ln>
      </xdr:spPr>
    </xdr:pic>
    <xdr:clientData/>
  </xdr:twoCellAnchor>
  <xdr:twoCellAnchor editAs="oneCell">
    <xdr:from>
      <xdr:col>2</xdr:col>
      <xdr:colOff>409575</xdr:colOff>
      <xdr:row>36</xdr:row>
      <xdr:rowOff>38100</xdr:rowOff>
    </xdr:from>
    <xdr:to>
      <xdr:col>4</xdr:col>
      <xdr:colOff>171450</xdr:colOff>
      <xdr:row>39</xdr:row>
      <xdr:rowOff>123825</xdr:rowOff>
    </xdr:to>
    <xdr:pic>
      <xdr:nvPicPr>
        <xdr:cNvPr id="87049" name="Picture 12"/>
        <xdr:cNvPicPr>
          <a:picLocks noChangeAspect="1" noChangeArrowheads="1"/>
        </xdr:cNvPicPr>
      </xdr:nvPicPr>
      <xdr:blipFill>
        <a:blip xmlns:r="http://schemas.openxmlformats.org/officeDocument/2006/relationships" r:embed="rId13" cstate="print"/>
        <a:srcRect/>
        <a:stretch>
          <a:fillRect/>
        </a:stretch>
      </xdr:blipFill>
      <xdr:spPr bwMode="auto">
        <a:xfrm>
          <a:off x="1628775" y="5553075"/>
          <a:ext cx="981075" cy="571500"/>
        </a:xfrm>
        <a:prstGeom prst="rect">
          <a:avLst/>
        </a:prstGeom>
        <a:noFill/>
        <a:ln w="9525">
          <a:noFill/>
          <a:miter lim="800000"/>
          <a:headEnd/>
          <a:tailEnd/>
        </a:ln>
      </xdr:spPr>
    </xdr:pic>
    <xdr:clientData/>
  </xdr:twoCellAnchor>
  <xdr:twoCellAnchor editAs="oneCell">
    <xdr:from>
      <xdr:col>2</xdr:col>
      <xdr:colOff>466725</xdr:colOff>
      <xdr:row>40</xdr:row>
      <xdr:rowOff>38100</xdr:rowOff>
    </xdr:from>
    <xdr:to>
      <xdr:col>4</xdr:col>
      <xdr:colOff>142875</xdr:colOff>
      <xdr:row>43</xdr:row>
      <xdr:rowOff>142875</xdr:rowOff>
    </xdr:to>
    <xdr:pic>
      <xdr:nvPicPr>
        <xdr:cNvPr id="87050" name="Picture 14"/>
        <xdr:cNvPicPr>
          <a:picLocks noChangeAspect="1" noChangeArrowheads="1"/>
        </xdr:cNvPicPr>
      </xdr:nvPicPr>
      <xdr:blipFill>
        <a:blip xmlns:r="http://schemas.openxmlformats.org/officeDocument/2006/relationships" r:embed="rId14" cstate="print"/>
        <a:srcRect/>
        <a:stretch>
          <a:fillRect/>
        </a:stretch>
      </xdr:blipFill>
      <xdr:spPr bwMode="auto">
        <a:xfrm>
          <a:off x="1685925" y="6200775"/>
          <a:ext cx="895350" cy="590550"/>
        </a:xfrm>
        <a:prstGeom prst="rect">
          <a:avLst/>
        </a:prstGeom>
        <a:noFill/>
        <a:ln w="9525">
          <a:noFill/>
          <a:miter lim="800000"/>
          <a:headEnd/>
          <a:tailEnd/>
        </a:ln>
      </xdr:spPr>
    </xdr:pic>
    <xdr:clientData/>
  </xdr:twoCellAnchor>
  <xdr:twoCellAnchor editAs="oneCell">
    <xdr:from>
      <xdr:col>2</xdr:col>
      <xdr:colOff>161925</xdr:colOff>
      <xdr:row>44</xdr:row>
      <xdr:rowOff>28575</xdr:rowOff>
    </xdr:from>
    <xdr:to>
      <xdr:col>4</xdr:col>
      <xdr:colOff>428625</xdr:colOff>
      <xdr:row>48</xdr:row>
      <xdr:rowOff>0</xdr:rowOff>
    </xdr:to>
    <xdr:pic>
      <xdr:nvPicPr>
        <xdr:cNvPr id="87051" name="Picture 7" descr="rem_komplekt"/>
        <xdr:cNvPicPr>
          <a:picLocks noChangeAspect="1" noChangeArrowheads="1"/>
        </xdr:cNvPicPr>
      </xdr:nvPicPr>
      <xdr:blipFill>
        <a:blip xmlns:r="http://schemas.openxmlformats.org/officeDocument/2006/relationships" r:embed="rId15" cstate="print"/>
        <a:srcRect/>
        <a:stretch>
          <a:fillRect/>
        </a:stretch>
      </xdr:blipFill>
      <xdr:spPr bwMode="auto">
        <a:xfrm>
          <a:off x="1381125" y="6838950"/>
          <a:ext cx="1485900" cy="619125"/>
        </a:xfrm>
        <a:prstGeom prst="rect">
          <a:avLst/>
        </a:prstGeom>
        <a:noFill/>
        <a:ln w="9525">
          <a:noFill/>
          <a:miter lim="800000"/>
          <a:headEnd/>
          <a:tailEnd/>
        </a:ln>
      </xdr:spPr>
    </xdr:pic>
    <xdr:clientData/>
  </xdr:twoCellAnchor>
  <xdr:twoCellAnchor editAs="oneCell">
    <xdr:from>
      <xdr:col>2</xdr:col>
      <xdr:colOff>428625</xdr:colOff>
      <xdr:row>48</xdr:row>
      <xdr:rowOff>28575</xdr:rowOff>
    </xdr:from>
    <xdr:to>
      <xdr:col>4</xdr:col>
      <xdr:colOff>133350</xdr:colOff>
      <xdr:row>51</xdr:row>
      <xdr:rowOff>123825</xdr:rowOff>
    </xdr:to>
    <xdr:pic>
      <xdr:nvPicPr>
        <xdr:cNvPr id="87052" name="Picture 16"/>
        <xdr:cNvPicPr>
          <a:picLocks noChangeAspect="1" noChangeArrowheads="1"/>
        </xdr:cNvPicPr>
      </xdr:nvPicPr>
      <xdr:blipFill>
        <a:blip xmlns:r="http://schemas.openxmlformats.org/officeDocument/2006/relationships" r:embed="rId16" cstate="print"/>
        <a:srcRect/>
        <a:stretch>
          <a:fillRect/>
        </a:stretch>
      </xdr:blipFill>
      <xdr:spPr bwMode="auto">
        <a:xfrm>
          <a:off x="1647825" y="7486650"/>
          <a:ext cx="923925" cy="581025"/>
        </a:xfrm>
        <a:prstGeom prst="rect">
          <a:avLst/>
        </a:prstGeom>
        <a:noFill/>
        <a:ln w="9525">
          <a:noFill/>
          <a:miter lim="800000"/>
          <a:headEnd/>
          <a:tailEnd/>
        </a:ln>
      </xdr:spPr>
    </xdr:pic>
    <xdr:clientData/>
  </xdr:twoCellAnchor>
  <xdr:twoCellAnchor editAs="oneCell">
    <xdr:from>
      <xdr:col>2</xdr:col>
      <xdr:colOff>476250</xdr:colOff>
      <xdr:row>52</xdr:row>
      <xdr:rowOff>19050</xdr:rowOff>
    </xdr:from>
    <xdr:to>
      <xdr:col>4</xdr:col>
      <xdr:colOff>180975</xdr:colOff>
      <xdr:row>55</xdr:row>
      <xdr:rowOff>142875</xdr:rowOff>
    </xdr:to>
    <xdr:pic>
      <xdr:nvPicPr>
        <xdr:cNvPr id="87053"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695450" y="8124825"/>
          <a:ext cx="923925" cy="609600"/>
        </a:xfrm>
        <a:prstGeom prst="rect">
          <a:avLst/>
        </a:prstGeom>
        <a:noFill/>
        <a:ln w="9525">
          <a:noFill/>
          <a:miter lim="800000"/>
          <a:headEnd/>
          <a:tailEnd/>
        </a:ln>
      </xdr:spPr>
    </xdr:pic>
    <xdr:clientData/>
  </xdr:twoCellAnchor>
  <xdr:twoCellAnchor editAs="oneCell">
    <xdr:from>
      <xdr:col>2</xdr:col>
      <xdr:colOff>333375</xdr:colOff>
      <xdr:row>60</xdr:row>
      <xdr:rowOff>47625</xdr:rowOff>
    </xdr:from>
    <xdr:to>
      <xdr:col>4</xdr:col>
      <xdr:colOff>228600</xdr:colOff>
      <xdr:row>63</xdr:row>
      <xdr:rowOff>142875</xdr:rowOff>
    </xdr:to>
    <xdr:pic>
      <xdr:nvPicPr>
        <xdr:cNvPr id="87054" name="Picture 20"/>
        <xdr:cNvPicPr>
          <a:picLocks noChangeAspect="1" noChangeArrowheads="1"/>
        </xdr:cNvPicPr>
      </xdr:nvPicPr>
      <xdr:blipFill>
        <a:blip xmlns:r="http://schemas.openxmlformats.org/officeDocument/2006/relationships" r:embed="rId18" cstate="print"/>
        <a:srcRect/>
        <a:stretch>
          <a:fillRect/>
        </a:stretch>
      </xdr:blipFill>
      <xdr:spPr bwMode="auto">
        <a:xfrm>
          <a:off x="1552575" y="9448800"/>
          <a:ext cx="1114425" cy="666750"/>
        </a:xfrm>
        <a:prstGeom prst="rect">
          <a:avLst/>
        </a:prstGeom>
        <a:noFill/>
        <a:ln w="9525">
          <a:noFill/>
          <a:miter lim="800000"/>
          <a:headEnd/>
          <a:tailEnd/>
        </a:ln>
      </xdr:spPr>
    </xdr:pic>
    <xdr:clientData/>
  </xdr:twoCellAnchor>
  <xdr:twoCellAnchor editAs="oneCell">
    <xdr:from>
      <xdr:col>2</xdr:col>
      <xdr:colOff>447675</xdr:colOff>
      <xdr:row>56</xdr:row>
      <xdr:rowOff>19050</xdr:rowOff>
    </xdr:from>
    <xdr:to>
      <xdr:col>4</xdr:col>
      <xdr:colOff>228600</xdr:colOff>
      <xdr:row>59</xdr:row>
      <xdr:rowOff>133350</xdr:rowOff>
    </xdr:to>
    <xdr:pic>
      <xdr:nvPicPr>
        <xdr:cNvPr id="87055" name="Picture 22"/>
        <xdr:cNvPicPr>
          <a:picLocks noChangeAspect="1" noChangeArrowheads="1"/>
        </xdr:cNvPicPr>
      </xdr:nvPicPr>
      <xdr:blipFill>
        <a:blip xmlns:r="http://schemas.openxmlformats.org/officeDocument/2006/relationships" r:embed="rId19" cstate="print"/>
        <a:srcRect/>
        <a:stretch>
          <a:fillRect/>
        </a:stretch>
      </xdr:blipFill>
      <xdr:spPr bwMode="auto">
        <a:xfrm>
          <a:off x="1666875" y="8772525"/>
          <a:ext cx="1000125" cy="600075"/>
        </a:xfrm>
        <a:prstGeom prst="rect">
          <a:avLst/>
        </a:prstGeom>
        <a:noFill/>
        <a:ln w="9525">
          <a:noFill/>
          <a:miter lim="800000"/>
          <a:headEnd/>
          <a:tailEnd/>
        </a:ln>
      </xdr:spPr>
    </xdr:pic>
    <xdr:clientData/>
  </xdr:twoCellAnchor>
  <xdr:twoCellAnchor editAs="oneCell">
    <xdr:from>
      <xdr:col>2</xdr:col>
      <xdr:colOff>133350</xdr:colOff>
      <xdr:row>66</xdr:row>
      <xdr:rowOff>0</xdr:rowOff>
    </xdr:from>
    <xdr:to>
      <xdr:col>6</xdr:col>
      <xdr:colOff>200025</xdr:colOff>
      <xdr:row>79</xdr:row>
      <xdr:rowOff>47625</xdr:rowOff>
    </xdr:to>
    <xdr:pic>
      <xdr:nvPicPr>
        <xdr:cNvPr id="87056"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1352550" y="10544175"/>
          <a:ext cx="3333750" cy="2524125"/>
        </a:xfrm>
        <a:prstGeom prst="rect">
          <a:avLst/>
        </a:prstGeom>
        <a:noFill/>
        <a:ln w="9525">
          <a:noFill/>
          <a:miter lim="800000"/>
          <a:headEnd/>
          <a:tailEnd/>
        </a:ln>
      </xdr:spPr>
    </xdr:pic>
    <xdr:clientData/>
  </xdr:twoCellAnchor>
  <xdr:twoCellAnchor editAs="oneCell">
    <xdr:from>
      <xdr:col>0</xdr:col>
      <xdr:colOff>38100</xdr:colOff>
      <xdr:row>83</xdr:row>
      <xdr:rowOff>28575</xdr:rowOff>
    </xdr:from>
    <xdr:to>
      <xdr:col>1</xdr:col>
      <xdr:colOff>581025</xdr:colOff>
      <xdr:row>87</xdr:row>
      <xdr:rowOff>114300</xdr:rowOff>
    </xdr:to>
    <xdr:pic>
      <xdr:nvPicPr>
        <xdr:cNvPr id="87057" name="Picture 4"/>
        <xdr:cNvPicPr>
          <a:picLocks noChangeAspect="1" noChangeArrowheads="1"/>
        </xdr:cNvPicPr>
      </xdr:nvPicPr>
      <xdr:blipFill>
        <a:blip xmlns:r="http://schemas.openxmlformats.org/officeDocument/2006/relationships" r:embed="rId21" cstate="print"/>
        <a:srcRect/>
        <a:stretch>
          <a:fillRect/>
        </a:stretch>
      </xdr:blipFill>
      <xdr:spPr bwMode="auto">
        <a:xfrm>
          <a:off x="38100" y="13668375"/>
          <a:ext cx="1152525" cy="847725"/>
        </a:xfrm>
        <a:prstGeom prst="rect">
          <a:avLst/>
        </a:prstGeom>
        <a:noFill/>
        <a:ln w="9525">
          <a:noFill/>
          <a:miter lim="800000"/>
          <a:headEnd/>
          <a:tailEnd/>
        </a:ln>
      </xdr:spPr>
    </xdr:pic>
    <xdr:clientData/>
  </xdr:twoCellAnchor>
  <xdr:twoCellAnchor editAs="oneCell">
    <xdr:from>
      <xdr:col>3</xdr:col>
      <xdr:colOff>9525</xdr:colOff>
      <xdr:row>83</xdr:row>
      <xdr:rowOff>57150</xdr:rowOff>
    </xdr:from>
    <xdr:to>
      <xdr:col>4</xdr:col>
      <xdr:colOff>581025</xdr:colOff>
      <xdr:row>87</xdr:row>
      <xdr:rowOff>85725</xdr:rowOff>
    </xdr:to>
    <xdr:pic>
      <xdr:nvPicPr>
        <xdr:cNvPr id="87058" name="Picture 6"/>
        <xdr:cNvPicPr>
          <a:picLocks noChangeAspect="1" noChangeArrowheads="1"/>
        </xdr:cNvPicPr>
      </xdr:nvPicPr>
      <xdr:blipFill>
        <a:blip xmlns:r="http://schemas.openxmlformats.org/officeDocument/2006/relationships" r:embed="rId22" cstate="print"/>
        <a:srcRect/>
        <a:stretch>
          <a:fillRect/>
        </a:stretch>
      </xdr:blipFill>
      <xdr:spPr bwMode="auto">
        <a:xfrm>
          <a:off x="1838325" y="13696950"/>
          <a:ext cx="1181100" cy="790575"/>
        </a:xfrm>
        <a:prstGeom prst="rect">
          <a:avLst/>
        </a:prstGeom>
        <a:noFill/>
        <a:ln w="9525">
          <a:noFill/>
          <a:miter lim="800000"/>
          <a:headEnd/>
          <a:tailEnd/>
        </a:ln>
      </xdr:spPr>
    </xdr:pic>
    <xdr:clientData/>
  </xdr:twoCellAnchor>
  <xdr:twoCellAnchor editAs="oneCell">
    <xdr:from>
      <xdr:col>5</xdr:col>
      <xdr:colOff>57150</xdr:colOff>
      <xdr:row>83</xdr:row>
      <xdr:rowOff>28575</xdr:rowOff>
    </xdr:from>
    <xdr:to>
      <xdr:col>5</xdr:col>
      <xdr:colOff>1371600</xdr:colOff>
      <xdr:row>87</xdr:row>
      <xdr:rowOff>152400</xdr:rowOff>
    </xdr:to>
    <xdr:pic>
      <xdr:nvPicPr>
        <xdr:cNvPr id="87059" name="Picture 8"/>
        <xdr:cNvPicPr>
          <a:picLocks noChangeAspect="1" noChangeArrowheads="1"/>
        </xdr:cNvPicPr>
      </xdr:nvPicPr>
      <xdr:blipFill>
        <a:blip xmlns:r="http://schemas.openxmlformats.org/officeDocument/2006/relationships" r:embed="rId23" cstate="print"/>
        <a:srcRect/>
        <a:stretch>
          <a:fillRect/>
        </a:stretch>
      </xdr:blipFill>
      <xdr:spPr bwMode="auto">
        <a:xfrm>
          <a:off x="3105150" y="13668375"/>
          <a:ext cx="1314450" cy="885825"/>
        </a:xfrm>
        <a:prstGeom prst="rect">
          <a:avLst/>
        </a:prstGeom>
        <a:noFill/>
        <a:ln w="9525">
          <a:noFill/>
          <a:miter lim="800000"/>
          <a:headEnd/>
          <a:tailEnd/>
        </a:ln>
      </xdr:spPr>
    </xdr:pic>
    <xdr:clientData/>
  </xdr:twoCellAnchor>
  <xdr:twoCellAnchor editAs="oneCell">
    <xdr:from>
      <xdr:col>7</xdr:col>
      <xdr:colOff>38100</xdr:colOff>
      <xdr:row>83</xdr:row>
      <xdr:rowOff>76200</xdr:rowOff>
    </xdr:from>
    <xdr:to>
      <xdr:col>8</xdr:col>
      <xdr:colOff>581025</xdr:colOff>
      <xdr:row>87</xdr:row>
      <xdr:rowOff>104775</xdr:rowOff>
    </xdr:to>
    <xdr:pic>
      <xdr:nvPicPr>
        <xdr:cNvPr id="87060" name="Picture 10"/>
        <xdr:cNvPicPr>
          <a:picLocks noChangeAspect="1" noChangeArrowheads="1"/>
        </xdr:cNvPicPr>
      </xdr:nvPicPr>
      <xdr:blipFill>
        <a:blip xmlns:r="http://schemas.openxmlformats.org/officeDocument/2006/relationships" r:embed="rId24" cstate="print"/>
        <a:srcRect/>
        <a:stretch>
          <a:fillRect/>
        </a:stretch>
      </xdr:blipFill>
      <xdr:spPr bwMode="auto">
        <a:xfrm>
          <a:off x="4867275" y="13716000"/>
          <a:ext cx="1152525" cy="79057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9525</xdr:colOff>
      <xdr:row>8</xdr:row>
      <xdr:rowOff>28575</xdr:rowOff>
    </xdr:from>
    <xdr:to>
      <xdr:col>1</xdr:col>
      <xdr:colOff>542925</xdr:colOff>
      <xdr:row>8</xdr:row>
      <xdr:rowOff>180975</xdr:rowOff>
    </xdr:to>
    <xdr:pic>
      <xdr:nvPicPr>
        <xdr:cNvPr id="88065" name="Picture 7" descr="Braas-small-150dpi"/>
        <xdr:cNvPicPr>
          <a:picLocks noChangeAspect="1" noChangeArrowheads="1"/>
        </xdr:cNvPicPr>
      </xdr:nvPicPr>
      <xdr:blipFill>
        <a:blip xmlns:r="http://schemas.openxmlformats.org/officeDocument/2006/relationships" r:embed="rId1" cstate="print"/>
        <a:srcRect/>
        <a:stretch>
          <a:fillRect/>
        </a:stretch>
      </xdr:blipFill>
      <xdr:spPr bwMode="auto">
        <a:xfrm>
          <a:off x="9525" y="1266825"/>
          <a:ext cx="1143000" cy="152400"/>
        </a:xfrm>
        <a:prstGeom prst="rect">
          <a:avLst/>
        </a:prstGeom>
        <a:noFill/>
        <a:ln w="9525">
          <a:noFill/>
          <a:miter lim="800000"/>
          <a:headEnd/>
          <a:tailEnd/>
        </a:ln>
      </xdr:spPr>
    </xdr:pic>
    <xdr:clientData/>
  </xdr:twoCellAnchor>
  <xdr:twoCellAnchor editAs="oneCell">
    <xdr:from>
      <xdr:col>2</xdr:col>
      <xdr:colOff>257175</xdr:colOff>
      <xdr:row>12</xdr:row>
      <xdr:rowOff>28575</xdr:rowOff>
    </xdr:from>
    <xdr:to>
      <xdr:col>3</xdr:col>
      <xdr:colOff>323850</xdr:colOff>
      <xdr:row>15</xdr:row>
      <xdr:rowOff>95250</xdr:rowOff>
    </xdr:to>
    <xdr:pic>
      <xdr:nvPicPr>
        <xdr:cNvPr id="88066" name="Picture 46"/>
        <xdr:cNvPicPr>
          <a:picLocks noChangeAspect="1" noChangeArrowheads="1"/>
        </xdr:cNvPicPr>
      </xdr:nvPicPr>
      <xdr:blipFill>
        <a:blip xmlns:r="http://schemas.openxmlformats.org/officeDocument/2006/relationships" r:embed="rId2" cstate="print"/>
        <a:srcRect r="4553" b="4784"/>
        <a:stretch>
          <a:fillRect/>
        </a:stretch>
      </xdr:blipFill>
      <xdr:spPr bwMode="auto">
        <a:xfrm>
          <a:off x="1476375" y="1828800"/>
          <a:ext cx="676275" cy="552450"/>
        </a:xfrm>
        <a:prstGeom prst="rect">
          <a:avLst/>
        </a:prstGeom>
        <a:noFill/>
        <a:ln w="9525">
          <a:noFill/>
          <a:miter lim="800000"/>
          <a:headEnd/>
          <a:tailEnd/>
        </a:ln>
      </xdr:spPr>
    </xdr:pic>
    <xdr:clientData/>
  </xdr:twoCellAnchor>
  <xdr:twoCellAnchor editAs="oneCell">
    <xdr:from>
      <xdr:col>2</xdr:col>
      <xdr:colOff>266700</xdr:colOff>
      <xdr:row>16</xdr:row>
      <xdr:rowOff>9525</xdr:rowOff>
    </xdr:from>
    <xdr:to>
      <xdr:col>3</xdr:col>
      <xdr:colOff>342900</xdr:colOff>
      <xdr:row>19</xdr:row>
      <xdr:rowOff>104775</xdr:rowOff>
    </xdr:to>
    <xdr:pic>
      <xdr:nvPicPr>
        <xdr:cNvPr id="88067" name="Picture 20"/>
        <xdr:cNvPicPr>
          <a:picLocks noChangeAspect="1" noChangeArrowheads="1"/>
        </xdr:cNvPicPr>
      </xdr:nvPicPr>
      <xdr:blipFill>
        <a:blip xmlns:r="http://schemas.openxmlformats.org/officeDocument/2006/relationships" r:embed="rId3" cstate="print"/>
        <a:srcRect r="4344" b="4724"/>
        <a:stretch>
          <a:fillRect/>
        </a:stretch>
      </xdr:blipFill>
      <xdr:spPr bwMode="auto">
        <a:xfrm>
          <a:off x="1485900" y="2457450"/>
          <a:ext cx="685800" cy="581025"/>
        </a:xfrm>
        <a:prstGeom prst="rect">
          <a:avLst/>
        </a:prstGeom>
        <a:noFill/>
        <a:ln w="9525">
          <a:noFill/>
          <a:miter lim="800000"/>
          <a:headEnd/>
          <a:tailEnd/>
        </a:ln>
      </xdr:spPr>
    </xdr:pic>
    <xdr:clientData/>
  </xdr:twoCellAnchor>
  <xdr:twoCellAnchor editAs="oneCell">
    <xdr:from>
      <xdr:col>2</xdr:col>
      <xdr:colOff>95250</xdr:colOff>
      <xdr:row>20</xdr:row>
      <xdr:rowOff>28575</xdr:rowOff>
    </xdr:from>
    <xdr:to>
      <xdr:col>3</xdr:col>
      <xdr:colOff>571500</xdr:colOff>
      <xdr:row>23</xdr:row>
      <xdr:rowOff>133350</xdr:rowOff>
    </xdr:to>
    <xdr:pic>
      <xdr:nvPicPr>
        <xdr:cNvPr id="88068" name="Picture 1" descr="Рисунок10"/>
        <xdr:cNvPicPr>
          <a:picLocks noChangeAspect="1" noChangeArrowheads="1"/>
        </xdr:cNvPicPr>
      </xdr:nvPicPr>
      <xdr:blipFill>
        <a:blip xmlns:r="http://schemas.openxmlformats.org/officeDocument/2006/relationships" r:embed="rId4" cstate="print"/>
        <a:srcRect/>
        <a:stretch>
          <a:fillRect/>
        </a:stretch>
      </xdr:blipFill>
      <xdr:spPr bwMode="auto">
        <a:xfrm>
          <a:off x="1314450" y="3124200"/>
          <a:ext cx="1085850" cy="590550"/>
        </a:xfrm>
        <a:prstGeom prst="rect">
          <a:avLst/>
        </a:prstGeom>
        <a:noFill/>
        <a:ln w="9525">
          <a:noFill/>
          <a:miter lim="800000"/>
          <a:headEnd/>
          <a:tailEnd/>
        </a:ln>
      </xdr:spPr>
    </xdr:pic>
    <xdr:clientData/>
  </xdr:twoCellAnchor>
  <xdr:twoCellAnchor editAs="oneCell">
    <xdr:from>
      <xdr:col>2</xdr:col>
      <xdr:colOff>257175</xdr:colOff>
      <xdr:row>24</xdr:row>
      <xdr:rowOff>28575</xdr:rowOff>
    </xdr:from>
    <xdr:to>
      <xdr:col>3</xdr:col>
      <xdr:colOff>200025</xdr:colOff>
      <xdr:row>27</xdr:row>
      <xdr:rowOff>152400</xdr:rowOff>
    </xdr:to>
    <xdr:pic>
      <xdr:nvPicPr>
        <xdr:cNvPr id="88069" name="Picture 29" descr="Боковая2"/>
        <xdr:cNvPicPr>
          <a:picLocks noChangeAspect="1" noChangeArrowheads="1"/>
        </xdr:cNvPicPr>
      </xdr:nvPicPr>
      <xdr:blipFill>
        <a:blip xmlns:r="http://schemas.openxmlformats.org/officeDocument/2006/relationships" r:embed="rId5" cstate="print"/>
        <a:srcRect/>
        <a:stretch>
          <a:fillRect/>
        </a:stretch>
      </xdr:blipFill>
      <xdr:spPr bwMode="auto">
        <a:xfrm>
          <a:off x="1476375" y="3771900"/>
          <a:ext cx="552450" cy="609600"/>
        </a:xfrm>
        <a:prstGeom prst="rect">
          <a:avLst/>
        </a:prstGeom>
        <a:noFill/>
        <a:ln w="9525">
          <a:noFill/>
          <a:miter lim="800000"/>
          <a:headEnd/>
          <a:tailEnd/>
        </a:ln>
      </xdr:spPr>
    </xdr:pic>
    <xdr:clientData/>
  </xdr:twoCellAnchor>
  <xdr:twoCellAnchor editAs="oneCell">
    <xdr:from>
      <xdr:col>2</xdr:col>
      <xdr:colOff>133350</xdr:colOff>
      <xdr:row>28</xdr:row>
      <xdr:rowOff>47625</xdr:rowOff>
    </xdr:from>
    <xdr:to>
      <xdr:col>2</xdr:col>
      <xdr:colOff>571500</xdr:colOff>
      <xdr:row>31</xdr:row>
      <xdr:rowOff>104775</xdr:rowOff>
    </xdr:to>
    <xdr:pic>
      <xdr:nvPicPr>
        <xdr:cNvPr id="88070" name="Picture 2" descr="Коньковая"/>
        <xdr:cNvPicPr>
          <a:picLocks noChangeAspect="1" noChangeArrowheads="1"/>
        </xdr:cNvPicPr>
      </xdr:nvPicPr>
      <xdr:blipFill>
        <a:blip xmlns:r="http://schemas.openxmlformats.org/officeDocument/2006/relationships" r:embed="rId6" cstate="print"/>
        <a:srcRect/>
        <a:stretch>
          <a:fillRect/>
        </a:stretch>
      </xdr:blipFill>
      <xdr:spPr bwMode="auto">
        <a:xfrm rot="708771">
          <a:off x="1352550" y="4438650"/>
          <a:ext cx="438150" cy="542925"/>
        </a:xfrm>
        <a:prstGeom prst="rect">
          <a:avLst/>
        </a:prstGeom>
        <a:noFill/>
        <a:ln w="9525">
          <a:noFill/>
          <a:miter lim="800000"/>
          <a:headEnd/>
          <a:tailEnd/>
        </a:ln>
      </xdr:spPr>
    </xdr:pic>
    <xdr:clientData/>
  </xdr:twoCellAnchor>
  <xdr:twoCellAnchor editAs="oneCell">
    <xdr:from>
      <xdr:col>3</xdr:col>
      <xdr:colOff>28575</xdr:colOff>
      <xdr:row>29</xdr:row>
      <xdr:rowOff>123825</xdr:rowOff>
    </xdr:from>
    <xdr:to>
      <xdr:col>3</xdr:col>
      <xdr:colOff>476250</xdr:colOff>
      <xdr:row>31</xdr:row>
      <xdr:rowOff>85725</xdr:rowOff>
    </xdr:to>
    <xdr:pic>
      <xdr:nvPicPr>
        <xdr:cNvPr id="88071" name="Picture 18" descr="Зажим"/>
        <xdr:cNvPicPr>
          <a:picLocks noChangeAspect="1" noChangeArrowheads="1"/>
        </xdr:cNvPicPr>
      </xdr:nvPicPr>
      <xdr:blipFill>
        <a:blip xmlns:r="http://schemas.openxmlformats.org/officeDocument/2006/relationships" r:embed="rId7" cstate="print"/>
        <a:srcRect/>
        <a:stretch>
          <a:fillRect/>
        </a:stretch>
      </xdr:blipFill>
      <xdr:spPr bwMode="auto">
        <a:xfrm>
          <a:off x="1857375" y="4676775"/>
          <a:ext cx="447675" cy="285750"/>
        </a:xfrm>
        <a:prstGeom prst="rect">
          <a:avLst/>
        </a:prstGeom>
        <a:noFill/>
        <a:ln w="9525">
          <a:noFill/>
          <a:miter lim="800000"/>
          <a:headEnd/>
          <a:tailEnd/>
        </a:ln>
      </xdr:spPr>
    </xdr:pic>
    <xdr:clientData/>
  </xdr:twoCellAnchor>
  <xdr:twoCellAnchor editAs="oneCell">
    <xdr:from>
      <xdr:col>3</xdr:col>
      <xdr:colOff>57150</xdr:colOff>
      <xdr:row>33</xdr:row>
      <xdr:rowOff>66675</xdr:rowOff>
    </xdr:from>
    <xdr:to>
      <xdr:col>3</xdr:col>
      <xdr:colOff>504825</xdr:colOff>
      <xdr:row>35</xdr:row>
      <xdr:rowOff>28575</xdr:rowOff>
    </xdr:to>
    <xdr:pic>
      <xdr:nvPicPr>
        <xdr:cNvPr id="88072" name="Picture 18" descr="Зажим"/>
        <xdr:cNvPicPr>
          <a:picLocks noChangeAspect="1" noChangeArrowheads="1"/>
        </xdr:cNvPicPr>
      </xdr:nvPicPr>
      <xdr:blipFill>
        <a:blip xmlns:r="http://schemas.openxmlformats.org/officeDocument/2006/relationships" r:embed="rId7" cstate="print"/>
        <a:srcRect/>
        <a:stretch>
          <a:fillRect/>
        </a:stretch>
      </xdr:blipFill>
      <xdr:spPr bwMode="auto">
        <a:xfrm>
          <a:off x="1885950" y="5267325"/>
          <a:ext cx="447675" cy="285750"/>
        </a:xfrm>
        <a:prstGeom prst="rect">
          <a:avLst/>
        </a:prstGeom>
        <a:noFill/>
        <a:ln w="9525">
          <a:noFill/>
          <a:miter lim="800000"/>
          <a:headEnd/>
          <a:tailEnd/>
        </a:ln>
      </xdr:spPr>
    </xdr:pic>
    <xdr:clientData/>
  </xdr:twoCellAnchor>
  <xdr:twoCellAnchor editAs="oneCell">
    <xdr:from>
      <xdr:col>2</xdr:col>
      <xdr:colOff>133350</xdr:colOff>
      <xdr:row>32</xdr:row>
      <xdr:rowOff>66675</xdr:rowOff>
    </xdr:from>
    <xdr:to>
      <xdr:col>2</xdr:col>
      <xdr:colOff>571500</xdr:colOff>
      <xdr:row>35</xdr:row>
      <xdr:rowOff>114300</xdr:rowOff>
    </xdr:to>
    <xdr:pic>
      <xdr:nvPicPr>
        <xdr:cNvPr id="88073" name="Picture 3" descr="Начальнохребтовая"/>
        <xdr:cNvPicPr>
          <a:picLocks noChangeAspect="1" noChangeArrowheads="1"/>
        </xdr:cNvPicPr>
      </xdr:nvPicPr>
      <xdr:blipFill>
        <a:blip xmlns:r="http://schemas.openxmlformats.org/officeDocument/2006/relationships" r:embed="rId8" cstate="print"/>
        <a:srcRect/>
        <a:stretch>
          <a:fillRect/>
        </a:stretch>
      </xdr:blipFill>
      <xdr:spPr bwMode="auto">
        <a:xfrm rot="471231">
          <a:off x="1352550" y="5105400"/>
          <a:ext cx="438150" cy="533400"/>
        </a:xfrm>
        <a:prstGeom prst="rect">
          <a:avLst/>
        </a:prstGeom>
        <a:noFill/>
        <a:ln w="9525">
          <a:noFill/>
          <a:miter lim="800000"/>
          <a:headEnd/>
          <a:tailEnd/>
        </a:ln>
      </xdr:spPr>
    </xdr:pic>
    <xdr:clientData/>
  </xdr:twoCellAnchor>
  <xdr:twoCellAnchor editAs="oneCell">
    <xdr:from>
      <xdr:col>2</xdr:col>
      <xdr:colOff>219075</xdr:colOff>
      <xdr:row>36</xdr:row>
      <xdr:rowOff>19050</xdr:rowOff>
    </xdr:from>
    <xdr:to>
      <xdr:col>3</xdr:col>
      <xdr:colOff>400050</xdr:colOff>
      <xdr:row>39</xdr:row>
      <xdr:rowOff>114300</xdr:rowOff>
    </xdr:to>
    <xdr:pic>
      <xdr:nvPicPr>
        <xdr:cNvPr id="88074" name="Picture 4" descr="Вентиляционная Янтарь"/>
        <xdr:cNvPicPr>
          <a:picLocks noChangeAspect="1" noChangeArrowheads="1"/>
        </xdr:cNvPicPr>
      </xdr:nvPicPr>
      <xdr:blipFill>
        <a:blip xmlns:r="http://schemas.openxmlformats.org/officeDocument/2006/relationships" r:embed="rId9" cstate="print"/>
        <a:srcRect/>
        <a:stretch>
          <a:fillRect/>
        </a:stretch>
      </xdr:blipFill>
      <xdr:spPr bwMode="auto">
        <a:xfrm>
          <a:off x="1438275" y="5705475"/>
          <a:ext cx="790575" cy="581025"/>
        </a:xfrm>
        <a:prstGeom prst="rect">
          <a:avLst/>
        </a:prstGeom>
        <a:noFill/>
        <a:ln w="9525">
          <a:noFill/>
          <a:miter lim="800000"/>
          <a:headEnd/>
          <a:tailEnd/>
        </a:ln>
      </xdr:spPr>
    </xdr:pic>
    <xdr:clientData/>
  </xdr:twoCellAnchor>
  <xdr:twoCellAnchor editAs="oneCell">
    <xdr:from>
      <xdr:col>2</xdr:col>
      <xdr:colOff>276225</xdr:colOff>
      <xdr:row>40</xdr:row>
      <xdr:rowOff>76200</xdr:rowOff>
    </xdr:from>
    <xdr:to>
      <xdr:col>3</xdr:col>
      <xdr:colOff>209550</xdr:colOff>
      <xdr:row>43</xdr:row>
      <xdr:rowOff>66675</xdr:rowOff>
    </xdr:to>
    <xdr:pic>
      <xdr:nvPicPr>
        <xdr:cNvPr id="88075" name="Picture 5" descr="Вальмовая"/>
        <xdr:cNvPicPr>
          <a:picLocks noChangeAspect="1" noChangeArrowheads="1"/>
        </xdr:cNvPicPr>
      </xdr:nvPicPr>
      <xdr:blipFill>
        <a:blip xmlns:r="http://schemas.openxmlformats.org/officeDocument/2006/relationships" r:embed="rId10" cstate="print"/>
        <a:srcRect/>
        <a:stretch>
          <a:fillRect/>
        </a:stretch>
      </xdr:blipFill>
      <xdr:spPr bwMode="auto">
        <a:xfrm>
          <a:off x="1495425" y="6410325"/>
          <a:ext cx="542925" cy="476250"/>
        </a:xfrm>
        <a:prstGeom prst="rect">
          <a:avLst/>
        </a:prstGeom>
        <a:noFill/>
        <a:ln w="9525">
          <a:noFill/>
          <a:miter lim="800000"/>
          <a:headEnd/>
          <a:tailEnd/>
        </a:ln>
      </xdr:spPr>
    </xdr:pic>
    <xdr:clientData/>
  </xdr:twoCellAnchor>
  <xdr:twoCellAnchor editAs="oneCell">
    <xdr:from>
      <xdr:col>2</xdr:col>
      <xdr:colOff>323850</xdr:colOff>
      <xdr:row>44</xdr:row>
      <xdr:rowOff>47625</xdr:rowOff>
    </xdr:from>
    <xdr:to>
      <xdr:col>3</xdr:col>
      <xdr:colOff>209550</xdr:colOff>
      <xdr:row>47</xdr:row>
      <xdr:rowOff>123825</xdr:rowOff>
    </xdr:to>
    <xdr:pic>
      <xdr:nvPicPr>
        <xdr:cNvPr id="88076" name="Picture 72" descr="Боковая обл"/>
        <xdr:cNvPicPr>
          <a:picLocks noChangeAspect="1" noChangeArrowheads="1"/>
        </xdr:cNvPicPr>
      </xdr:nvPicPr>
      <xdr:blipFill>
        <a:blip xmlns:r="http://schemas.openxmlformats.org/officeDocument/2006/relationships" r:embed="rId11" cstate="print"/>
        <a:srcRect/>
        <a:stretch>
          <a:fillRect/>
        </a:stretch>
      </xdr:blipFill>
      <xdr:spPr bwMode="auto">
        <a:xfrm>
          <a:off x="1543050" y="7029450"/>
          <a:ext cx="495300" cy="561975"/>
        </a:xfrm>
        <a:prstGeom prst="rect">
          <a:avLst/>
        </a:prstGeom>
        <a:noFill/>
        <a:ln w="9525">
          <a:noFill/>
          <a:miter lim="800000"/>
          <a:headEnd/>
          <a:tailEnd/>
        </a:ln>
      </xdr:spPr>
    </xdr:pic>
    <xdr:clientData/>
  </xdr:twoCellAnchor>
  <xdr:twoCellAnchor editAs="oneCell">
    <xdr:from>
      <xdr:col>2</xdr:col>
      <xdr:colOff>95250</xdr:colOff>
      <xdr:row>48</xdr:row>
      <xdr:rowOff>28575</xdr:rowOff>
    </xdr:from>
    <xdr:to>
      <xdr:col>3</xdr:col>
      <xdr:colOff>466725</xdr:colOff>
      <xdr:row>51</xdr:row>
      <xdr:rowOff>133350</xdr:rowOff>
    </xdr:to>
    <xdr:pic>
      <xdr:nvPicPr>
        <xdr:cNvPr id="88077" name="Picture 61" descr="Рисунок19"/>
        <xdr:cNvPicPr>
          <a:picLocks noChangeAspect="1" noChangeArrowheads="1"/>
        </xdr:cNvPicPr>
      </xdr:nvPicPr>
      <xdr:blipFill>
        <a:blip xmlns:r="http://schemas.openxmlformats.org/officeDocument/2006/relationships" r:embed="rId12" cstate="print"/>
        <a:srcRect/>
        <a:stretch>
          <a:fillRect/>
        </a:stretch>
      </xdr:blipFill>
      <xdr:spPr bwMode="auto">
        <a:xfrm>
          <a:off x="1314450" y="7658100"/>
          <a:ext cx="981075" cy="590550"/>
        </a:xfrm>
        <a:prstGeom prst="rect">
          <a:avLst/>
        </a:prstGeom>
        <a:noFill/>
        <a:ln w="9525">
          <a:noFill/>
          <a:miter lim="800000"/>
          <a:headEnd/>
          <a:tailEnd/>
        </a:ln>
      </xdr:spPr>
    </xdr:pic>
    <xdr:clientData/>
  </xdr:twoCellAnchor>
  <xdr:twoCellAnchor editAs="oneCell">
    <xdr:from>
      <xdr:col>2</xdr:col>
      <xdr:colOff>438150</xdr:colOff>
      <xdr:row>52</xdr:row>
      <xdr:rowOff>19050</xdr:rowOff>
    </xdr:from>
    <xdr:to>
      <xdr:col>3</xdr:col>
      <xdr:colOff>161925</xdr:colOff>
      <xdr:row>56</xdr:row>
      <xdr:rowOff>0</xdr:rowOff>
    </xdr:to>
    <xdr:pic>
      <xdr:nvPicPr>
        <xdr:cNvPr id="88078" name="Picture 22" descr="Петух"/>
        <xdr:cNvPicPr>
          <a:picLocks noChangeAspect="1" noChangeArrowheads="1"/>
        </xdr:cNvPicPr>
      </xdr:nvPicPr>
      <xdr:blipFill>
        <a:blip xmlns:r="http://schemas.openxmlformats.org/officeDocument/2006/relationships" r:embed="rId13" cstate="print"/>
        <a:srcRect/>
        <a:stretch>
          <a:fillRect/>
        </a:stretch>
      </xdr:blipFill>
      <xdr:spPr bwMode="auto">
        <a:xfrm>
          <a:off x="1657350" y="8296275"/>
          <a:ext cx="333375" cy="62865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xdr:col>
      <xdr:colOff>561975</xdr:colOff>
      <xdr:row>8</xdr:row>
      <xdr:rowOff>152400</xdr:rowOff>
    </xdr:to>
    <xdr:pic>
      <xdr:nvPicPr>
        <xdr:cNvPr id="89089" name="Picture 7" descr="Braas-small-150dpi"/>
        <xdr:cNvPicPr>
          <a:picLocks noChangeAspect="1" noChangeArrowheads="1"/>
        </xdr:cNvPicPr>
      </xdr:nvPicPr>
      <xdr:blipFill>
        <a:blip xmlns:r="http://schemas.openxmlformats.org/officeDocument/2006/relationships" r:embed="rId1" cstate="print"/>
        <a:srcRect/>
        <a:stretch>
          <a:fillRect/>
        </a:stretch>
      </xdr:blipFill>
      <xdr:spPr bwMode="auto">
        <a:xfrm>
          <a:off x="0" y="1381125"/>
          <a:ext cx="1143000" cy="152400"/>
        </a:xfrm>
        <a:prstGeom prst="rect">
          <a:avLst/>
        </a:prstGeom>
        <a:noFill/>
        <a:ln w="9525">
          <a:noFill/>
          <a:miter lim="800000"/>
          <a:headEnd/>
          <a:tailEnd/>
        </a:ln>
      </xdr:spPr>
    </xdr:pic>
    <xdr:clientData/>
  </xdr:twoCellAnchor>
  <xdr:twoCellAnchor>
    <xdr:from>
      <xdr:col>2</xdr:col>
      <xdr:colOff>209550</xdr:colOff>
      <xdr:row>13</xdr:row>
      <xdr:rowOff>28575</xdr:rowOff>
    </xdr:from>
    <xdr:to>
      <xdr:col>2</xdr:col>
      <xdr:colOff>647700</xdr:colOff>
      <xdr:row>14</xdr:row>
      <xdr:rowOff>314325</xdr:rowOff>
    </xdr:to>
    <xdr:pic>
      <xdr:nvPicPr>
        <xdr:cNvPr id="89090" name="Picture 102" descr="Рисунок1"/>
        <xdr:cNvPicPr>
          <a:picLocks noChangeAspect="1" noChangeArrowheads="1"/>
        </xdr:cNvPicPr>
      </xdr:nvPicPr>
      <xdr:blipFill>
        <a:blip xmlns:r="http://schemas.openxmlformats.org/officeDocument/2006/relationships" r:embed="rId2" cstate="print"/>
        <a:srcRect/>
        <a:stretch>
          <a:fillRect/>
        </a:stretch>
      </xdr:blipFill>
      <xdr:spPr bwMode="auto">
        <a:xfrm>
          <a:off x="1371600" y="2228850"/>
          <a:ext cx="438150" cy="666750"/>
        </a:xfrm>
        <a:prstGeom prst="rect">
          <a:avLst/>
        </a:prstGeom>
        <a:noFill/>
        <a:ln w="9525">
          <a:noFill/>
          <a:miter lim="800000"/>
          <a:headEnd/>
          <a:tailEnd/>
        </a:ln>
      </xdr:spPr>
    </xdr:pic>
    <xdr:clientData/>
  </xdr:twoCellAnchor>
  <xdr:twoCellAnchor editAs="oneCell">
    <xdr:from>
      <xdr:col>0</xdr:col>
      <xdr:colOff>209550</xdr:colOff>
      <xdr:row>13</xdr:row>
      <xdr:rowOff>47625</xdr:rowOff>
    </xdr:from>
    <xdr:to>
      <xdr:col>1</xdr:col>
      <xdr:colOff>390525</xdr:colOff>
      <xdr:row>13</xdr:row>
      <xdr:rowOff>200025</xdr:rowOff>
    </xdr:to>
    <xdr:pic>
      <xdr:nvPicPr>
        <xdr:cNvPr id="89091" name="Picture 82"/>
        <xdr:cNvPicPr>
          <a:picLocks noChangeAspect="1" noChangeArrowheads="1"/>
        </xdr:cNvPicPr>
      </xdr:nvPicPr>
      <xdr:blipFill>
        <a:blip xmlns:r="http://schemas.openxmlformats.org/officeDocument/2006/relationships" r:embed="rId3" cstate="print"/>
        <a:srcRect/>
        <a:stretch>
          <a:fillRect/>
        </a:stretch>
      </xdr:blipFill>
      <xdr:spPr bwMode="auto">
        <a:xfrm>
          <a:off x="209550" y="2247900"/>
          <a:ext cx="762000" cy="152400"/>
        </a:xfrm>
        <a:prstGeom prst="rect">
          <a:avLst/>
        </a:prstGeom>
        <a:noFill/>
        <a:ln w="9525">
          <a:noFill/>
          <a:miter lim="800000"/>
          <a:headEnd/>
          <a:tailEnd/>
        </a:ln>
      </xdr:spPr>
    </xdr:pic>
    <xdr:clientData/>
  </xdr:twoCellAnchor>
  <xdr:twoCellAnchor>
    <xdr:from>
      <xdr:col>0</xdr:col>
      <xdr:colOff>219075</xdr:colOff>
      <xdr:row>15</xdr:row>
      <xdr:rowOff>38100</xdr:rowOff>
    </xdr:from>
    <xdr:to>
      <xdr:col>1</xdr:col>
      <xdr:colOff>333375</xdr:colOff>
      <xdr:row>15</xdr:row>
      <xdr:rowOff>219075</xdr:rowOff>
    </xdr:to>
    <xdr:pic>
      <xdr:nvPicPr>
        <xdr:cNvPr id="89092" name="Picture 88"/>
        <xdr:cNvPicPr>
          <a:picLocks noChangeAspect="1" noChangeArrowheads="1"/>
        </xdr:cNvPicPr>
      </xdr:nvPicPr>
      <xdr:blipFill>
        <a:blip xmlns:r="http://schemas.openxmlformats.org/officeDocument/2006/relationships" r:embed="rId4" cstate="print"/>
        <a:srcRect/>
        <a:stretch>
          <a:fillRect/>
        </a:stretch>
      </xdr:blipFill>
      <xdr:spPr bwMode="auto">
        <a:xfrm>
          <a:off x="219075" y="3000375"/>
          <a:ext cx="695325" cy="180975"/>
        </a:xfrm>
        <a:prstGeom prst="rect">
          <a:avLst/>
        </a:prstGeom>
        <a:noFill/>
        <a:ln w="9525">
          <a:noFill/>
          <a:miter lim="800000"/>
          <a:headEnd/>
          <a:tailEnd/>
        </a:ln>
      </xdr:spPr>
    </xdr:pic>
    <xdr:clientData/>
  </xdr:twoCellAnchor>
  <xdr:twoCellAnchor>
    <xdr:from>
      <xdr:col>2</xdr:col>
      <xdr:colOff>38100</xdr:colOff>
      <xdr:row>15</xdr:row>
      <xdr:rowOff>47625</xdr:rowOff>
    </xdr:from>
    <xdr:to>
      <xdr:col>2</xdr:col>
      <xdr:colOff>809625</xdr:colOff>
      <xdr:row>16</xdr:row>
      <xdr:rowOff>304800</xdr:rowOff>
    </xdr:to>
    <xdr:pic>
      <xdr:nvPicPr>
        <xdr:cNvPr id="89093" name="Picture 9"/>
        <xdr:cNvPicPr>
          <a:picLocks noChangeAspect="1" noChangeArrowheads="1"/>
        </xdr:cNvPicPr>
      </xdr:nvPicPr>
      <xdr:blipFill>
        <a:blip xmlns:r="http://schemas.openxmlformats.org/officeDocument/2006/relationships" r:embed="rId5" cstate="print"/>
        <a:srcRect/>
        <a:stretch>
          <a:fillRect/>
        </a:stretch>
      </xdr:blipFill>
      <xdr:spPr bwMode="auto">
        <a:xfrm>
          <a:off x="1200150" y="3009900"/>
          <a:ext cx="771525" cy="638175"/>
        </a:xfrm>
        <a:prstGeom prst="rect">
          <a:avLst/>
        </a:prstGeom>
        <a:noFill/>
        <a:ln w="9525">
          <a:noFill/>
          <a:miter lim="800000"/>
          <a:headEnd/>
          <a:tailEnd/>
        </a:ln>
      </xdr:spPr>
    </xdr:pic>
    <xdr:clientData/>
  </xdr:twoCellAnchor>
  <xdr:twoCellAnchor>
    <xdr:from>
      <xdr:col>2</xdr:col>
      <xdr:colOff>47625</xdr:colOff>
      <xdr:row>17</xdr:row>
      <xdr:rowOff>171450</xdr:rowOff>
    </xdr:from>
    <xdr:to>
      <xdr:col>2</xdr:col>
      <xdr:colOff>800100</xdr:colOff>
      <xdr:row>18</xdr:row>
      <xdr:rowOff>171450</xdr:rowOff>
    </xdr:to>
    <xdr:pic>
      <xdr:nvPicPr>
        <xdr:cNvPr id="89094" name="Picture 10"/>
        <xdr:cNvPicPr>
          <a:picLocks noChangeAspect="1" noChangeArrowheads="1"/>
        </xdr:cNvPicPr>
      </xdr:nvPicPr>
      <xdr:blipFill>
        <a:blip xmlns:r="http://schemas.openxmlformats.org/officeDocument/2006/relationships" r:embed="rId6" cstate="print"/>
        <a:srcRect/>
        <a:stretch>
          <a:fillRect/>
        </a:stretch>
      </xdr:blipFill>
      <xdr:spPr bwMode="auto">
        <a:xfrm>
          <a:off x="1209675" y="3895725"/>
          <a:ext cx="752475" cy="381000"/>
        </a:xfrm>
        <a:prstGeom prst="rect">
          <a:avLst/>
        </a:prstGeom>
        <a:noFill/>
        <a:ln w="9525">
          <a:noFill/>
          <a:miter lim="800000"/>
          <a:headEnd/>
          <a:tailEnd/>
        </a:ln>
      </xdr:spPr>
    </xdr:pic>
    <xdr:clientData/>
  </xdr:twoCellAnchor>
  <xdr:twoCellAnchor>
    <xdr:from>
      <xdr:col>2</xdr:col>
      <xdr:colOff>47625</xdr:colOff>
      <xdr:row>19</xdr:row>
      <xdr:rowOff>171450</xdr:rowOff>
    </xdr:from>
    <xdr:to>
      <xdr:col>3</xdr:col>
      <xdr:colOff>0</xdr:colOff>
      <xdr:row>20</xdr:row>
      <xdr:rowOff>180975</xdr:rowOff>
    </xdr:to>
    <xdr:pic>
      <xdr:nvPicPr>
        <xdr:cNvPr id="89095"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1209675" y="4657725"/>
          <a:ext cx="800100" cy="390525"/>
        </a:xfrm>
        <a:prstGeom prst="rect">
          <a:avLst/>
        </a:prstGeom>
        <a:noFill/>
        <a:ln w="9525">
          <a:noFill/>
          <a:miter lim="800000"/>
          <a:headEnd/>
          <a:tailEnd/>
        </a:ln>
      </xdr:spPr>
    </xdr:pic>
    <xdr:clientData/>
  </xdr:twoCellAnchor>
  <xdr:twoCellAnchor>
    <xdr:from>
      <xdr:col>2</xdr:col>
      <xdr:colOff>28575</xdr:colOff>
      <xdr:row>21</xdr:row>
      <xdr:rowOff>133350</xdr:rowOff>
    </xdr:from>
    <xdr:to>
      <xdr:col>2</xdr:col>
      <xdr:colOff>819150</xdr:colOff>
      <xdr:row>22</xdr:row>
      <xdr:rowOff>133350</xdr:rowOff>
    </xdr:to>
    <xdr:pic>
      <xdr:nvPicPr>
        <xdr:cNvPr id="89096"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1190625" y="5381625"/>
          <a:ext cx="790575" cy="381000"/>
        </a:xfrm>
        <a:prstGeom prst="rect">
          <a:avLst/>
        </a:prstGeom>
        <a:noFill/>
        <a:ln w="9525">
          <a:noFill/>
          <a:miter lim="800000"/>
          <a:headEnd/>
          <a:tailEnd/>
        </a:ln>
      </xdr:spPr>
    </xdr:pic>
    <xdr:clientData/>
  </xdr:twoCellAnchor>
  <xdr:twoCellAnchor>
    <xdr:from>
      <xdr:col>2</xdr:col>
      <xdr:colOff>28575</xdr:colOff>
      <xdr:row>24</xdr:row>
      <xdr:rowOff>171450</xdr:rowOff>
    </xdr:from>
    <xdr:to>
      <xdr:col>3</xdr:col>
      <xdr:colOff>0</xdr:colOff>
      <xdr:row>25</xdr:row>
      <xdr:rowOff>171450</xdr:rowOff>
    </xdr:to>
    <xdr:pic>
      <xdr:nvPicPr>
        <xdr:cNvPr id="89097"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90625" y="6381750"/>
          <a:ext cx="819150" cy="381000"/>
        </a:xfrm>
        <a:prstGeom prst="rect">
          <a:avLst/>
        </a:prstGeom>
        <a:noFill/>
        <a:ln w="9525">
          <a:noFill/>
          <a:miter lim="800000"/>
          <a:headEnd/>
          <a:tailEnd/>
        </a:ln>
      </xdr:spPr>
    </xdr:pic>
    <xdr:clientData/>
  </xdr:twoCellAnchor>
  <xdr:twoCellAnchor>
    <xdr:from>
      <xdr:col>2</xdr:col>
      <xdr:colOff>133350</xdr:colOff>
      <xdr:row>26</xdr:row>
      <xdr:rowOff>171450</xdr:rowOff>
    </xdr:from>
    <xdr:to>
      <xdr:col>2</xdr:col>
      <xdr:colOff>733425</xdr:colOff>
      <xdr:row>27</xdr:row>
      <xdr:rowOff>209550</xdr:rowOff>
    </xdr:to>
    <xdr:pic>
      <xdr:nvPicPr>
        <xdr:cNvPr id="89098" name="Picture 15"/>
        <xdr:cNvPicPr>
          <a:picLocks noChangeAspect="1" noChangeArrowheads="1"/>
        </xdr:cNvPicPr>
      </xdr:nvPicPr>
      <xdr:blipFill>
        <a:blip xmlns:r="http://schemas.openxmlformats.org/officeDocument/2006/relationships" r:embed="rId10" cstate="print"/>
        <a:srcRect/>
        <a:stretch>
          <a:fillRect/>
        </a:stretch>
      </xdr:blipFill>
      <xdr:spPr bwMode="auto">
        <a:xfrm>
          <a:off x="1295400" y="7143750"/>
          <a:ext cx="600075" cy="419100"/>
        </a:xfrm>
        <a:prstGeom prst="rect">
          <a:avLst/>
        </a:prstGeom>
        <a:noFill/>
        <a:ln w="9525">
          <a:noFill/>
          <a:miter lim="800000"/>
          <a:headEnd/>
          <a:tailEnd/>
        </a:ln>
      </xdr:spPr>
    </xdr:pic>
    <xdr:clientData/>
  </xdr:twoCellAnchor>
  <xdr:twoCellAnchor>
    <xdr:from>
      <xdr:col>2</xdr:col>
      <xdr:colOff>28575</xdr:colOff>
      <xdr:row>28</xdr:row>
      <xdr:rowOff>66675</xdr:rowOff>
    </xdr:from>
    <xdr:to>
      <xdr:col>2</xdr:col>
      <xdr:colOff>771525</xdr:colOff>
      <xdr:row>29</xdr:row>
      <xdr:rowOff>209550</xdr:rowOff>
    </xdr:to>
    <xdr:pic>
      <xdr:nvPicPr>
        <xdr:cNvPr id="89099" name="Picture 17"/>
        <xdr:cNvPicPr>
          <a:picLocks noChangeAspect="1" noChangeArrowheads="1"/>
        </xdr:cNvPicPr>
      </xdr:nvPicPr>
      <xdr:blipFill>
        <a:blip xmlns:r="http://schemas.openxmlformats.org/officeDocument/2006/relationships" r:embed="rId11" cstate="print"/>
        <a:srcRect/>
        <a:stretch>
          <a:fillRect/>
        </a:stretch>
      </xdr:blipFill>
      <xdr:spPr bwMode="auto">
        <a:xfrm>
          <a:off x="1190625" y="7800975"/>
          <a:ext cx="742950" cy="523875"/>
        </a:xfrm>
        <a:prstGeom prst="rect">
          <a:avLst/>
        </a:prstGeom>
        <a:noFill/>
        <a:ln w="9525">
          <a:noFill/>
          <a:miter lim="800000"/>
          <a:headEnd/>
          <a:tailEnd/>
        </a:ln>
      </xdr:spPr>
    </xdr:pic>
    <xdr:clientData/>
  </xdr:twoCellAnchor>
  <xdr:twoCellAnchor>
    <xdr:from>
      <xdr:col>2</xdr:col>
      <xdr:colOff>152400</xdr:colOff>
      <xdr:row>30</xdr:row>
      <xdr:rowOff>76200</xdr:rowOff>
    </xdr:from>
    <xdr:to>
      <xdr:col>2</xdr:col>
      <xdr:colOff>742950</xdr:colOff>
      <xdr:row>31</xdr:row>
      <xdr:rowOff>247650</xdr:rowOff>
    </xdr:to>
    <xdr:pic>
      <xdr:nvPicPr>
        <xdr:cNvPr id="89100" name="Picture 16"/>
        <xdr:cNvPicPr>
          <a:picLocks noChangeAspect="1" noChangeArrowheads="1"/>
        </xdr:cNvPicPr>
      </xdr:nvPicPr>
      <xdr:blipFill>
        <a:blip xmlns:r="http://schemas.openxmlformats.org/officeDocument/2006/relationships" r:embed="rId12" cstate="print"/>
        <a:srcRect/>
        <a:stretch>
          <a:fillRect/>
        </a:stretch>
      </xdr:blipFill>
      <xdr:spPr bwMode="auto">
        <a:xfrm>
          <a:off x="1314450" y="8572500"/>
          <a:ext cx="590550" cy="552450"/>
        </a:xfrm>
        <a:prstGeom prst="rect">
          <a:avLst/>
        </a:prstGeom>
        <a:noFill/>
        <a:ln w="9525">
          <a:noFill/>
          <a:miter lim="800000"/>
          <a:headEnd/>
          <a:tailEnd/>
        </a:ln>
      </xdr:spPr>
    </xdr:pic>
    <xdr:clientData/>
  </xdr:twoCellAnchor>
  <xdr:twoCellAnchor>
    <xdr:from>
      <xdr:col>2</xdr:col>
      <xdr:colOff>104775</xdr:colOff>
      <xdr:row>32</xdr:row>
      <xdr:rowOff>57150</xdr:rowOff>
    </xdr:from>
    <xdr:to>
      <xdr:col>2</xdr:col>
      <xdr:colOff>828675</xdr:colOff>
      <xdr:row>33</xdr:row>
      <xdr:rowOff>295275</xdr:rowOff>
    </xdr:to>
    <xdr:pic>
      <xdr:nvPicPr>
        <xdr:cNvPr id="89101" name="Picture 18"/>
        <xdr:cNvPicPr>
          <a:picLocks noChangeAspect="1" noChangeArrowheads="1"/>
        </xdr:cNvPicPr>
      </xdr:nvPicPr>
      <xdr:blipFill>
        <a:blip xmlns:r="http://schemas.openxmlformats.org/officeDocument/2006/relationships" r:embed="rId13" cstate="print"/>
        <a:srcRect/>
        <a:stretch>
          <a:fillRect/>
        </a:stretch>
      </xdr:blipFill>
      <xdr:spPr bwMode="auto">
        <a:xfrm>
          <a:off x="1266825" y="9315450"/>
          <a:ext cx="723900" cy="619125"/>
        </a:xfrm>
        <a:prstGeom prst="rect">
          <a:avLst/>
        </a:prstGeom>
        <a:noFill/>
        <a:ln w="9525">
          <a:noFill/>
          <a:miter lim="800000"/>
          <a:headEnd/>
          <a:tailEnd/>
        </a:ln>
      </xdr:spPr>
    </xdr:pic>
    <xdr:clientData/>
  </xdr:twoCellAnchor>
  <xdr:twoCellAnchor>
    <xdr:from>
      <xdr:col>2</xdr:col>
      <xdr:colOff>28575</xdr:colOff>
      <xdr:row>35</xdr:row>
      <xdr:rowOff>85725</xdr:rowOff>
    </xdr:from>
    <xdr:to>
      <xdr:col>2</xdr:col>
      <xdr:colOff>790575</xdr:colOff>
      <xdr:row>36</xdr:row>
      <xdr:rowOff>304800</xdr:rowOff>
    </xdr:to>
    <xdr:pic>
      <xdr:nvPicPr>
        <xdr:cNvPr id="89102" name="Picture 20"/>
        <xdr:cNvPicPr>
          <a:picLocks noChangeAspect="1" noChangeArrowheads="1"/>
        </xdr:cNvPicPr>
      </xdr:nvPicPr>
      <xdr:blipFill>
        <a:blip xmlns:r="http://schemas.openxmlformats.org/officeDocument/2006/relationships" r:embed="rId14" cstate="print"/>
        <a:srcRect/>
        <a:stretch>
          <a:fillRect/>
        </a:stretch>
      </xdr:blipFill>
      <xdr:spPr bwMode="auto">
        <a:xfrm>
          <a:off x="1190625" y="10487025"/>
          <a:ext cx="762000" cy="600075"/>
        </a:xfrm>
        <a:prstGeom prst="rect">
          <a:avLst/>
        </a:prstGeom>
        <a:noFill/>
        <a:ln w="9525">
          <a:noFill/>
          <a:miter lim="800000"/>
          <a:headEnd/>
          <a:tailEnd/>
        </a:ln>
      </xdr:spPr>
    </xdr:pic>
    <xdr:clientData/>
  </xdr:twoCellAnchor>
  <xdr:twoCellAnchor>
    <xdr:from>
      <xdr:col>2</xdr:col>
      <xdr:colOff>228600</xdr:colOff>
      <xdr:row>38</xdr:row>
      <xdr:rowOff>47625</xdr:rowOff>
    </xdr:from>
    <xdr:to>
      <xdr:col>2</xdr:col>
      <xdr:colOff>657225</xdr:colOff>
      <xdr:row>39</xdr:row>
      <xdr:rowOff>323850</xdr:rowOff>
    </xdr:to>
    <xdr:pic>
      <xdr:nvPicPr>
        <xdr:cNvPr id="89103" name="Picture 19"/>
        <xdr:cNvPicPr>
          <a:picLocks noChangeAspect="1" noChangeArrowheads="1"/>
        </xdr:cNvPicPr>
      </xdr:nvPicPr>
      <xdr:blipFill>
        <a:blip xmlns:r="http://schemas.openxmlformats.org/officeDocument/2006/relationships" r:embed="rId15" cstate="print"/>
        <a:srcRect/>
        <a:stretch>
          <a:fillRect/>
        </a:stretch>
      </xdr:blipFill>
      <xdr:spPr bwMode="auto">
        <a:xfrm>
          <a:off x="1390650" y="11591925"/>
          <a:ext cx="428625" cy="6572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2</xdr:col>
      <xdr:colOff>9525</xdr:colOff>
      <xdr:row>8</xdr:row>
      <xdr:rowOff>152400</xdr:rowOff>
    </xdr:to>
    <xdr:pic>
      <xdr:nvPicPr>
        <xdr:cNvPr id="90113" name="Picture 7" descr="Braas-small-150dpi"/>
        <xdr:cNvPicPr>
          <a:picLocks noChangeAspect="1" noChangeArrowheads="1"/>
        </xdr:cNvPicPr>
      </xdr:nvPicPr>
      <xdr:blipFill>
        <a:blip xmlns:r="http://schemas.openxmlformats.org/officeDocument/2006/relationships" r:embed="rId1" cstate="print"/>
        <a:srcRect/>
        <a:stretch>
          <a:fillRect/>
        </a:stretch>
      </xdr:blipFill>
      <xdr:spPr bwMode="auto">
        <a:xfrm>
          <a:off x="0" y="1381125"/>
          <a:ext cx="1171575" cy="152400"/>
        </a:xfrm>
        <a:prstGeom prst="rect">
          <a:avLst/>
        </a:prstGeom>
        <a:noFill/>
        <a:ln w="9525">
          <a:noFill/>
          <a:miter lim="800000"/>
          <a:headEnd/>
          <a:tailEnd/>
        </a:ln>
      </xdr:spPr>
    </xdr:pic>
    <xdr:clientData/>
  </xdr:twoCellAnchor>
  <xdr:twoCellAnchor>
    <xdr:from>
      <xdr:col>2</xdr:col>
      <xdr:colOff>47625</xdr:colOff>
      <xdr:row>17</xdr:row>
      <xdr:rowOff>171450</xdr:rowOff>
    </xdr:from>
    <xdr:to>
      <xdr:col>3</xdr:col>
      <xdr:colOff>0</xdr:colOff>
      <xdr:row>18</xdr:row>
      <xdr:rowOff>180975</xdr:rowOff>
    </xdr:to>
    <xdr:pic>
      <xdr:nvPicPr>
        <xdr:cNvPr id="90114"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209675" y="3895725"/>
          <a:ext cx="800100" cy="390525"/>
        </a:xfrm>
        <a:prstGeom prst="rect">
          <a:avLst/>
        </a:prstGeom>
        <a:noFill/>
        <a:ln w="9525">
          <a:noFill/>
          <a:miter lim="800000"/>
          <a:headEnd/>
          <a:tailEnd/>
        </a:ln>
      </xdr:spPr>
    </xdr:pic>
    <xdr:clientData/>
  </xdr:twoCellAnchor>
  <xdr:twoCellAnchor>
    <xdr:from>
      <xdr:col>2</xdr:col>
      <xdr:colOff>28575</xdr:colOff>
      <xdr:row>19</xdr:row>
      <xdr:rowOff>133350</xdr:rowOff>
    </xdr:from>
    <xdr:to>
      <xdr:col>2</xdr:col>
      <xdr:colOff>819150</xdr:colOff>
      <xdr:row>20</xdr:row>
      <xdr:rowOff>133350</xdr:rowOff>
    </xdr:to>
    <xdr:pic>
      <xdr:nvPicPr>
        <xdr:cNvPr id="90115"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1190625" y="4619625"/>
          <a:ext cx="790575" cy="381000"/>
        </a:xfrm>
        <a:prstGeom prst="rect">
          <a:avLst/>
        </a:prstGeom>
        <a:noFill/>
        <a:ln w="9525">
          <a:noFill/>
          <a:miter lim="800000"/>
          <a:headEnd/>
          <a:tailEnd/>
        </a:ln>
      </xdr:spPr>
    </xdr:pic>
    <xdr:clientData/>
  </xdr:twoCellAnchor>
  <xdr:twoCellAnchor>
    <xdr:from>
      <xdr:col>2</xdr:col>
      <xdr:colOff>28575</xdr:colOff>
      <xdr:row>21</xdr:row>
      <xdr:rowOff>171450</xdr:rowOff>
    </xdr:from>
    <xdr:to>
      <xdr:col>3</xdr:col>
      <xdr:colOff>0</xdr:colOff>
      <xdr:row>22</xdr:row>
      <xdr:rowOff>171450</xdr:rowOff>
    </xdr:to>
    <xdr:pic>
      <xdr:nvPicPr>
        <xdr:cNvPr id="90116"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190625" y="5419725"/>
          <a:ext cx="819150" cy="381000"/>
        </a:xfrm>
        <a:prstGeom prst="rect">
          <a:avLst/>
        </a:prstGeom>
        <a:noFill/>
        <a:ln w="9525">
          <a:noFill/>
          <a:miter lim="800000"/>
          <a:headEnd/>
          <a:tailEnd/>
        </a:ln>
      </xdr:spPr>
    </xdr:pic>
    <xdr:clientData/>
  </xdr:twoCellAnchor>
  <xdr:twoCellAnchor>
    <xdr:from>
      <xdr:col>2</xdr:col>
      <xdr:colOff>133350</xdr:colOff>
      <xdr:row>23</xdr:row>
      <xdr:rowOff>171450</xdr:rowOff>
    </xdr:from>
    <xdr:to>
      <xdr:col>2</xdr:col>
      <xdr:colOff>733425</xdr:colOff>
      <xdr:row>24</xdr:row>
      <xdr:rowOff>209550</xdr:rowOff>
    </xdr:to>
    <xdr:pic>
      <xdr:nvPicPr>
        <xdr:cNvPr id="90117" name="Picture 15"/>
        <xdr:cNvPicPr>
          <a:picLocks noChangeAspect="1" noChangeArrowheads="1"/>
        </xdr:cNvPicPr>
      </xdr:nvPicPr>
      <xdr:blipFill>
        <a:blip xmlns:r="http://schemas.openxmlformats.org/officeDocument/2006/relationships" r:embed="rId5" cstate="print"/>
        <a:srcRect/>
        <a:stretch>
          <a:fillRect/>
        </a:stretch>
      </xdr:blipFill>
      <xdr:spPr bwMode="auto">
        <a:xfrm>
          <a:off x="1295400" y="6181725"/>
          <a:ext cx="600075" cy="419100"/>
        </a:xfrm>
        <a:prstGeom prst="rect">
          <a:avLst/>
        </a:prstGeom>
        <a:noFill/>
        <a:ln w="9525">
          <a:noFill/>
          <a:miter lim="800000"/>
          <a:headEnd/>
          <a:tailEnd/>
        </a:ln>
      </xdr:spPr>
    </xdr:pic>
    <xdr:clientData/>
  </xdr:twoCellAnchor>
  <xdr:twoCellAnchor>
    <xdr:from>
      <xdr:col>2</xdr:col>
      <xdr:colOff>28575</xdr:colOff>
      <xdr:row>25</xdr:row>
      <xdr:rowOff>66675</xdr:rowOff>
    </xdr:from>
    <xdr:to>
      <xdr:col>2</xdr:col>
      <xdr:colOff>771525</xdr:colOff>
      <xdr:row>26</xdr:row>
      <xdr:rowOff>209550</xdr:rowOff>
    </xdr:to>
    <xdr:pic>
      <xdr:nvPicPr>
        <xdr:cNvPr id="90118" name="Picture 17"/>
        <xdr:cNvPicPr>
          <a:picLocks noChangeAspect="1" noChangeArrowheads="1"/>
        </xdr:cNvPicPr>
      </xdr:nvPicPr>
      <xdr:blipFill>
        <a:blip xmlns:r="http://schemas.openxmlformats.org/officeDocument/2006/relationships" r:embed="rId6" cstate="print"/>
        <a:srcRect/>
        <a:stretch>
          <a:fillRect/>
        </a:stretch>
      </xdr:blipFill>
      <xdr:spPr bwMode="auto">
        <a:xfrm>
          <a:off x="1190625" y="6838950"/>
          <a:ext cx="742950" cy="523875"/>
        </a:xfrm>
        <a:prstGeom prst="rect">
          <a:avLst/>
        </a:prstGeom>
        <a:noFill/>
        <a:ln w="9525">
          <a:noFill/>
          <a:miter lim="800000"/>
          <a:headEnd/>
          <a:tailEnd/>
        </a:ln>
      </xdr:spPr>
    </xdr:pic>
    <xdr:clientData/>
  </xdr:twoCellAnchor>
  <xdr:twoCellAnchor>
    <xdr:from>
      <xdr:col>2</xdr:col>
      <xdr:colOff>104775</xdr:colOff>
      <xdr:row>29</xdr:row>
      <xdr:rowOff>57150</xdr:rowOff>
    </xdr:from>
    <xdr:to>
      <xdr:col>2</xdr:col>
      <xdr:colOff>828675</xdr:colOff>
      <xdr:row>30</xdr:row>
      <xdr:rowOff>295275</xdr:rowOff>
    </xdr:to>
    <xdr:pic>
      <xdr:nvPicPr>
        <xdr:cNvPr id="90119" name="Picture 18"/>
        <xdr:cNvPicPr>
          <a:picLocks noChangeAspect="1" noChangeArrowheads="1"/>
        </xdr:cNvPicPr>
      </xdr:nvPicPr>
      <xdr:blipFill>
        <a:blip xmlns:r="http://schemas.openxmlformats.org/officeDocument/2006/relationships" r:embed="rId7" cstate="print"/>
        <a:srcRect/>
        <a:stretch>
          <a:fillRect/>
        </a:stretch>
      </xdr:blipFill>
      <xdr:spPr bwMode="auto">
        <a:xfrm>
          <a:off x="1266825" y="8353425"/>
          <a:ext cx="723900" cy="619125"/>
        </a:xfrm>
        <a:prstGeom prst="rect">
          <a:avLst/>
        </a:prstGeom>
        <a:noFill/>
        <a:ln w="9525">
          <a:noFill/>
          <a:miter lim="800000"/>
          <a:headEnd/>
          <a:tailEnd/>
        </a:ln>
      </xdr:spPr>
    </xdr:pic>
    <xdr:clientData/>
  </xdr:twoCellAnchor>
  <xdr:twoCellAnchor>
    <xdr:from>
      <xdr:col>2</xdr:col>
      <xdr:colOff>28575</xdr:colOff>
      <xdr:row>32</xdr:row>
      <xdr:rowOff>85725</xdr:rowOff>
    </xdr:from>
    <xdr:to>
      <xdr:col>2</xdr:col>
      <xdr:colOff>790575</xdr:colOff>
      <xdr:row>33</xdr:row>
      <xdr:rowOff>304800</xdr:rowOff>
    </xdr:to>
    <xdr:pic>
      <xdr:nvPicPr>
        <xdr:cNvPr id="90120" name="Picture 20"/>
        <xdr:cNvPicPr>
          <a:picLocks noChangeAspect="1" noChangeArrowheads="1"/>
        </xdr:cNvPicPr>
      </xdr:nvPicPr>
      <xdr:blipFill>
        <a:blip xmlns:r="http://schemas.openxmlformats.org/officeDocument/2006/relationships" r:embed="rId8" cstate="print"/>
        <a:srcRect/>
        <a:stretch>
          <a:fillRect/>
        </a:stretch>
      </xdr:blipFill>
      <xdr:spPr bwMode="auto">
        <a:xfrm>
          <a:off x="1190625" y="9525000"/>
          <a:ext cx="762000" cy="600075"/>
        </a:xfrm>
        <a:prstGeom prst="rect">
          <a:avLst/>
        </a:prstGeom>
        <a:noFill/>
        <a:ln w="9525">
          <a:noFill/>
          <a:miter lim="800000"/>
          <a:headEnd/>
          <a:tailEnd/>
        </a:ln>
      </xdr:spPr>
    </xdr:pic>
    <xdr:clientData/>
  </xdr:twoCellAnchor>
  <xdr:twoCellAnchor>
    <xdr:from>
      <xdr:col>2</xdr:col>
      <xdr:colOff>228600</xdr:colOff>
      <xdr:row>35</xdr:row>
      <xdr:rowOff>47625</xdr:rowOff>
    </xdr:from>
    <xdr:to>
      <xdr:col>2</xdr:col>
      <xdr:colOff>657225</xdr:colOff>
      <xdr:row>36</xdr:row>
      <xdr:rowOff>323850</xdr:rowOff>
    </xdr:to>
    <xdr:pic>
      <xdr:nvPicPr>
        <xdr:cNvPr id="90121" name="Picture 19"/>
        <xdr:cNvPicPr>
          <a:picLocks noChangeAspect="1" noChangeArrowheads="1"/>
        </xdr:cNvPicPr>
      </xdr:nvPicPr>
      <xdr:blipFill>
        <a:blip xmlns:r="http://schemas.openxmlformats.org/officeDocument/2006/relationships" r:embed="rId9" cstate="print"/>
        <a:srcRect/>
        <a:stretch>
          <a:fillRect/>
        </a:stretch>
      </xdr:blipFill>
      <xdr:spPr bwMode="auto">
        <a:xfrm>
          <a:off x="1390650" y="10629900"/>
          <a:ext cx="428625" cy="657225"/>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8</xdr:row>
      <xdr:rowOff>9525</xdr:rowOff>
    </xdr:from>
    <xdr:to>
      <xdr:col>2</xdr:col>
      <xdr:colOff>19050</xdr:colOff>
      <xdr:row>8</xdr:row>
      <xdr:rowOff>161925</xdr:rowOff>
    </xdr:to>
    <xdr:pic>
      <xdr:nvPicPr>
        <xdr:cNvPr id="91137" name="Picture 7" descr="Braas-small-150dpi"/>
        <xdr:cNvPicPr>
          <a:picLocks noChangeAspect="1" noChangeArrowheads="1"/>
        </xdr:cNvPicPr>
      </xdr:nvPicPr>
      <xdr:blipFill>
        <a:blip xmlns:r="http://schemas.openxmlformats.org/officeDocument/2006/relationships" r:embed="rId1" cstate="print"/>
        <a:srcRect/>
        <a:stretch>
          <a:fillRect/>
        </a:stretch>
      </xdr:blipFill>
      <xdr:spPr bwMode="auto">
        <a:xfrm>
          <a:off x="38100" y="1247775"/>
          <a:ext cx="1171575" cy="152400"/>
        </a:xfrm>
        <a:prstGeom prst="rect">
          <a:avLst/>
        </a:prstGeom>
        <a:noFill/>
        <a:ln w="9525">
          <a:noFill/>
          <a:miter lim="800000"/>
          <a:headEnd/>
          <a:tailEnd/>
        </a:ln>
      </xdr:spPr>
    </xdr:pic>
    <xdr:clientData/>
  </xdr:twoCellAnchor>
  <xdr:twoCellAnchor>
    <xdr:from>
      <xdr:col>3</xdr:col>
      <xdr:colOff>209550</xdr:colOff>
      <xdr:row>13</xdr:row>
      <xdr:rowOff>28575</xdr:rowOff>
    </xdr:from>
    <xdr:to>
      <xdr:col>3</xdr:col>
      <xdr:colOff>647700</xdr:colOff>
      <xdr:row>14</xdr:row>
      <xdr:rowOff>314325</xdr:rowOff>
    </xdr:to>
    <xdr:pic>
      <xdr:nvPicPr>
        <xdr:cNvPr id="91138" name="Picture 102" descr="Рисунок1"/>
        <xdr:cNvPicPr>
          <a:picLocks noChangeAspect="1" noChangeArrowheads="1"/>
        </xdr:cNvPicPr>
      </xdr:nvPicPr>
      <xdr:blipFill>
        <a:blip xmlns:r="http://schemas.openxmlformats.org/officeDocument/2006/relationships" r:embed="rId2" cstate="print"/>
        <a:srcRect/>
        <a:stretch>
          <a:fillRect/>
        </a:stretch>
      </xdr:blipFill>
      <xdr:spPr bwMode="auto">
        <a:xfrm>
          <a:off x="1981200" y="2000250"/>
          <a:ext cx="438150" cy="666750"/>
        </a:xfrm>
        <a:prstGeom prst="rect">
          <a:avLst/>
        </a:prstGeom>
        <a:noFill/>
        <a:ln w="9525">
          <a:noFill/>
          <a:miter lim="800000"/>
          <a:headEnd/>
          <a:tailEnd/>
        </a:ln>
      </xdr:spPr>
    </xdr:pic>
    <xdr:clientData/>
  </xdr:twoCellAnchor>
  <xdr:twoCellAnchor>
    <xdr:from>
      <xdr:col>3</xdr:col>
      <xdr:colOff>47625</xdr:colOff>
      <xdr:row>15</xdr:row>
      <xdr:rowOff>171450</xdr:rowOff>
    </xdr:from>
    <xdr:to>
      <xdr:col>3</xdr:col>
      <xdr:colOff>800100</xdr:colOff>
      <xdr:row>16</xdr:row>
      <xdr:rowOff>171450</xdr:rowOff>
    </xdr:to>
    <xdr:pic>
      <xdr:nvPicPr>
        <xdr:cNvPr id="91139"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19275" y="2905125"/>
          <a:ext cx="752475" cy="381000"/>
        </a:xfrm>
        <a:prstGeom prst="rect">
          <a:avLst/>
        </a:prstGeom>
        <a:noFill/>
        <a:ln w="9525">
          <a:noFill/>
          <a:miter lim="800000"/>
          <a:headEnd/>
          <a:tailEnd/>
        </a:ln>
      </xdr:spPr>
    </xdr:pic>
    <xdr:clientData/>
  </xdr:twoCellAnchor>
  <xdr:twoCellAnchor>
    <xdr:from>
      <xdr:col>3</xdr:col>
      <xdr:colOff>28575</xdr:colOff>
      <xdr:row>17</xdr:row>
      <xdr:rowOff>133350</xdr:rowOff>
    </xdr:from>
    <xdr:to>
      <xdr:col>3</xdr:col>
      <xdr:colOff>819150</xdr:colOff>
      <xdr:row>18</xdr:row>
      <xdr:rowOff>133350</xdr:rowOff>
    </xdr:to>
    <xdr:pic>
      <xdr:nvPicPr>
        <xdr:cNvPr id="91140" name="Picture 12"/>
        <xdr:cNvPicPr>
          <a:picLocks noChangeAspect="1" noChangeArrowheads="1"/>
        </xdr:cNvPicPr>
      </xdr:nvPicPr>
      <xdr:blipFill>
        <a:blip xmlns:r="http://schemas.openxmlformats.org/officeDocument/2006/relationships" r:embed="rId4" cstate="print"/>
        <a:srcRect/>
        <a:stretch>
          <a:fillRect/>
        </a:stretch>
      </xdr:blipFill>
      <xdr:spPr bwMode="auto">
        <a:xfrm>
          <a:off x="1800225" y="3629025"/>
          <a:ext cx="790575" cy="381000"/>
        </a:xfrm>
        <a:prstGeom prst="rect">
          <a:avLst/>
        </a:prstGeom>
        <a:noFill/>
        <a:ln w="9525">
          <a:noFill/>
          <a:miter lim="800000"/>
          <a:headEnd/>
          <a:tailEnd/>
        </a:ln>
      </xdr:spPr>
    </xdr:pic>
    <xdr:clientData/>
  </xdr:twoCellAnchor>
  <xdr:twoCellAnchor>
    <xdr:from>
      <xdr:col>3</xdr:col>
      <xdr:colOff>28575</xdr:colOff>
      <xdr:row>19</xdr:row>
      <xdr:rowOff>171450</xdr:rowOff>
    </xdr:from>
    <xdr:to>
      <xdr:col>4</xdr:col>
      <xdr:colOff>0</xdr:colOff>
      <xdr:row>20</xdr:row>
      <xdr:rowOff>171450</xdr:rowOff>
    </xdr:to>
    <xdr:pic>
      <xdr:nvPicPr>
        <xdr:cNvPr id="91141" name="Picture 13"/>
        <xdr:cNvPicPr>
          <a:picLocks noChangeAspect="1" noChangeArrowheads="1"/>
        </xdr:cNvPicPr>
      </xdr:nvPicPr>
      <xdr:blipFill>
        <a:blip xmlns:r="http://schemas.openxmlformats.org/officeDocument/2006/relationships" r:embed="rId5" cstate="print"/>
        <a:srcRect/>
        <a:stretch>
          <a:fillRect/>
        </a:stretch>
      </xdr:blipFill>
      <xdr:spPr bwMode="auto">
        <a:xfrm>
          <a:off x="1800225" y="4429125"/>
          <a:ext cx="819150" cy="381000"/>
        </a:xfrm>
        <a:prstGeom prst="rect">
          <a:avLst/>
        </a:prstGeom>
        <a:noFill/>
        <a:ln w="9525">
          <a:noFill/>
          <a:miter lim="800000"/>
          <a:headEnd/>
          <a:tailEnd/>
        </a:ln>
      </xdr:spPr>
    </xdr:pic>
    <xdr:clientData/>
  </xdr:twoCellAnchor>
  <xdr:twoCellAnchor>
    <xdr:from>
      <xdr:col>3</xdr:col>
      <xdr:colOff>133350</xdr:colOff>
      <xdr:row>21</xdr:row>
      <xdr:rowOff>171450</xdr:rowOff>
    </xdr:from>
    <xdr:to>
      <xdr:col>3</xdr:col>
      <xdr:colOff>733425</xdr:colOff>
      <xdr:row>22</xdr:row>
      <xdr:rowOff>209550</xdr:rowOff>
    </xdr:to>
    <xdr:pic>
      <xdr:nvPicPr>
        <xdr:cNvPr id="91142" name="Picture 15"/>
        <xdr:cNvPicPr>
          <a:picLocks noChangeAspect="1" noChangeArrowheads="1"/>
        </xdr:cNvPicPr>
      </xdr:nvPicPr>
      <xdr:blipFill>
        <a:blip xmlns:r="http://schemas.openxmlformats.org/officeDocument/2006/relationships" r:embed="rId6" cstate="print"/>
        <a:srcRect/>
        <a:stretch>
          <a:fillRect/>
        </a:stretch>
      </xdr:blipFill>
      <xdr:spPr bwMode="auto">
        <a:xfrm>
          <a:off x="1905000" y="5191125"/>
          <a:ext cx="600075" cy="419100"/>
        </a:xfrm>
        <a:prstGeom prst="rect">
          <a:avLst/>
        </a:prstGeom>
        <a:noFill/>
        <a:ln w="9525">
          <a:noFill/>
          <a:miter lim="800000"/>
          <a:headEnd/>
          <a:tailEnd/>
        </a:ln>
      </xdr:spPr>
    </xdr:pic>
    <xdr:clientData/>
  </xdr:twoCellAnchor>
  <xdr:twoCellAnchor>
    <xdr:from>
      <xdr:col>3</xdr:col>
      <xdr:colOff>28575</xdr:colOff>
      <xdr:row>23</xdr:row>
      <xdr:rowOff>66675</xdr:rowOff>
    </xdr:from>
    <xdr:to>
      <xdr:col>3</xdr:col>
      <xdr:colOff>771525</xdr:colOff>
      <xdr:row>24</xdr:row>
      <xdr:rowOff>209550</xdr:rowOff>
    </xdr:to>
    <xdr:pic>
      <xdr:nvPicPr>
        <xdr:cNvPr id="91143" name="Picture 17"/>
        <xdr:cNvPicPr>
          <a:picLocks noChangeAspect="1" noChangeArrowheads="1"/>
        </xdr:cNvPicPr>
      </xdr:nvPicPr>
      <xdr:blipFill>
        <a:blip xmlns:r="http://schemas.openxmlformats.org/officeDocument/2006/relationships" r:embed="rId7" cstate="print"/>
        <a:srcRect/>
        <a:stretch>
          <a:fillRect/>
        </a:stretch>
      </xdr:blipFill>
      <xdr:spPr bwMode="auto">
        <a:xfrm>
          <a:off x="1800225" y="5848350"/>
          <a:ext cx="742950" cy="523875"/>
        </a:xfrm>
        <a:prstGeom prst="rect">
          <a:avLst/>
        </a:prstGeom>
        <a:noFill/>
        <a:ln w="9525">
          <a:noFill/>
          <a:miter lim="800000"/>
          <a:headEnd/>
          <a:tailEnd/>
        </a:ln>
      </xdr:spPr>
    </xdr:pic>
    <xdr:clientData/>
  </xdr:twoCellAnchor>
  <xdr:twoCellAnchor>
    <xdr:from>
      <xdr:col>3</xdr:col>
      <xdr:colOff>152400</xdr:colOff>
      <xdr:row>25</xdr:row>
      <xdr:rowOff>76200</xdr:rowOff>
    </xdr:from>
    <xdr:to>
      <xdr:col>3</xdr:col>
      <xdr:colOff>742950</xdr:colOff>
      <xdr:row>26</xdr:row>
      <xdr:rowOff>247650</xdr:rowOff>
    </xdr:to>
    <xdr:pic>
      <xdr:nvPicPr>
        <xdr:cNvPr id="91144"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1924050" y="6619875"/>
          <a:ext cx="590550" cy="552450"/>
        </a:xfrm>
        <a:prstGeom prst="rect">
          <a:avLst/>
        </a:prstGeom>
        <a:noFill/>
        <a:ln w="9525">
          <a:noFill/>
          <a:miter lim="800000"/>
          <a:headEnd/>
          <a:tailEnd/>
        </a:ln>
      </xdr:spPr>
    </xdr:pic>
    <xdr:clientData/>
  </xdr:twoCellAnchor>
  <xdr:twoCellAnchor>
    <xdr:from>
      <xdr:col>3</xdr:col>
      <xdr:colOff>104775</xdr:colOff>
      <xdr:row>27</xdr:row>
      <xdr:rowOff>57150</xdr:rowOff>
    </xdr:from>
    <xdr:to>
      <xdr:col>3</xdr:col>
      <xdr:colOff>828675</xdr:colOff>
      <xdr:row>28</xdr:row>
      <xdr:rowOff>295275</xdr:rowOff>
    </xdr:to>
    <xdr:pic>
      <xdr:nvPicPr>
        <xdr:cNvPr id="91145" name="Picture 18"/>
        <xdr:cNvPicPr>
          <a:picLocks noChangeAspect="1" noChangeArrowheads="1"/>
        </xdr:cNvPicPr>
      </xdr:nvPicPr>
      <xdr:blipFill>
        <a:blip xmlns:r="http://schemas.openxmlformats.org/officeDocument/2006/relationships" r:embed="rId9" cstate="print"/>
        <a:srcRect/>
        <a:stretch>
          <a:fillRect/>
        </a:stretch>
      </xdr:blipFill>
      <xdr:spPr bwMode="auto">
        <a:xfrm>
          <a:off x="1876425" y="7362825"/>
          <a:ext cx="723900" cy="619125"/>
        </a:xfrm>
        <a:prstGeom prst="rect">
          <a:avLst/>
        </a:prstGeom>
        <a:noFill/>
        <a:ln w="9525">
          <a:noFill/>
          <a:miter lim="800000"/>
          <a:headEnd/>
          <a:tailEnd/>
        </a:ln>
      </xdr:spPr>
    </xdr:pic>
    <xdr:clientData/>
  </xdr:twoCellAnchor>
  <xdr:twoCellAnchor>
    <xdr:from>
      <xdr:col>3</xdr:col>
      <xdr:colOff>28575</xdr:colOff>
      <xdr:row>30</xdr:row>
      <xdr:rowOff>85725</xdr:rowOff>
    </xdr:from>
    <xdr:to>
      <xdr:col>3</xdr:col>
      <xdr:colOff>790575</xdr:colOff>
      <xdr:row>31</xdr:row>
      <xdr:rowOff>304800</xdr:rowOff>
    </xdr:to>
    <xdr:pic>
      <xdr:nvPicPr>
        <xdr:cNvPr id="91146" name="Picture 20"/>
        <xdr:cNvPicPr>
          <a:picLocks noChangeAspect="1" noChangeArrowheads="1"/>
        </xdr:cNvPicPr>
      </xdr:nvPicPr>
      <xdr:blipFill>
        <a:blip xmlns:r="http://schemas.openxmlformats.org/officeDocument/2006/relationships" r:embed="rId10" cstate="print"/>
        <a:srcRect/>
        <a:stretch>
          <a:fillRect/>
        </a:stretch>
      </xdr:blipFill>
      <xdr:spPr bwMode="auto">
        <a:xfrm>
          <a:off x="1800225" y="8534400"/>
          <a:ext cx="762000" cy="600075"/>
        </a:xfrm>
        <a:prstGeom prst="rect">
          <a:avLst/>
        </a:prstGeom>
        <a:noFill/>
        <a:ln w="9525">
          <a:noFill/>
          <a:miter lim="800000"/>
          <a:headEnd/>
          <a:tailEnd/>
        </a:ln>
      </xdr:spPr>
    </xdr:pic>
    <xdr:clientData/>
  </xdr:twoCellAnchor>
  <xdr:twoCellAnchor>
    <xdr:from>
      <xdr:col>3</xdr:col>
      <xdr:colOff>228600</xdr:colOff>
      <xdr:row>33</xdr:row>
      <xdr:rowOff>47625</xdr:rowOff>
    </xdr:from>
    <xdr:to>
      <xdr:col>3</xdr:col>
      <xdr:colOff>657225</xdr:colOff>
      <xdr:row>34</xdr:row>
      <xdr:rowOff>323850</xdr:rowOff>
    </xdr:to>
    <xdr:pic>
      <xdr:nvPicPr>
        <xdr:cNvPr id="91147" name="Picture 19"/>
        <xdr:cNvPicPr>
          <a:picLocks noChangeAspect="1" noChangeArrowheads="1"/>
        </xdr:cNvPicPr>
      </xdr:nvPicPr>
      <xdr:blipFill>
        <a:blip xmlns:r="http://schemas.openxmlformats.org/officeDocument/2006/relationships" r:embed="rId11" cstate="print"/>
        <a:srcRect/>
        <a:stretch>
          <a:fillRect/>
        </a:stretch>
      </xdr:blipFill>
      <xdr:spPr bwMode="auto">
        <a:xfrm>
          <a:off x="2000250" y="9639300"/>
          <a:ext cx="428625" cy="6572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57150</xdr:colOff>
      <xdr:row>7</xdr:row>
      <xdr:rowOff>66675</xdr:rowOff>
    </xdr:from>
    <xdr:to>
      <xdr:col>2</xdr:col>
      <xdr:colOff>561975</xdr:colOff>
      <xdr:row>9</xdr:row>
      <xdr:rowOff>76200</xdr:rowOff>
    </xdr:to>
    <xdr:pic>
      <xdr:nvPicPr>
        <xdr:cNvPr id="92162" name="Picture 149"/>
        <xdr:cNvPicPr>
          <a:picLocks noChangeAspect="1" noChangeArrowheads="1"/>
        </xdr:cNvPicPr>
      </xdr:nvPicPr>
      <xdr:blipFill>
        <a:blip xmlns:r="http://schemas.openxmlformats.org/officeDocument/2006/relationships" r:embed="rId6" cstate="print"/>
        <a:srcRect/>
        <a:stretch>
          <a:fillRect/>
        </a:stretch>
      </xdr:blipFill>
      <xdr:spPr bwMode="auto">
        <a:xfrm>
          <a:off x="57150" y="1400175"/>
          <a:ext cx="1724025" cy="390525"/>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7</xdr:row>
      <xdr:rowOff>19050</xdr:rowOff>
    </xdr:from>
    <xdr:to>
      <xdr:col>1</xdr:col>
      <xdr:colOff>504825</xdr:colOff>
      <xdr:row>9</xdr:row>
      <xdr:rowOff>161925</xdr:rowOff>
    </xdr:to>
    <xdr:pic>
      <xdr:nvPicPr>
        <xdr:cNvPr id="9318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 y="1352550"/>
          <a:ext cx="1038225" cy="523875"/>
        </a:xfrm>
        <a:prstGeom prst="rect">
          <a:avLst/>
        </a:prstGeom>
        <a:noFill/>
        <a:ln w="9525">
          <a:noFill/>
          <a:miter lim="800000"/>
          <a:headEnd/>
          <a:tailEnd/>
        </a:ln>
      </xdr:spPr>
    </xdr:pic>
    <xdr:clientData/>
  </xdr:twoCellAnchor>
  <xdr:twoCellAnchor editAs="oneCell">
    <xdr:from>
      <xdr:col>0</xdr:col>
      <xdr:colOff>28575</xdr:colOff>
      <xdr:row>20</xdr:row>
      <xdr:rowOff>19050</xdr:rowOff>
    </xdr:from>
    <xdr:to>
      <xdr:col>9</xdr:col>
      <xdr:colOff>600075</xdr:colOff>
      <xdr:row>27</xdr:row>
      <xdr:rowOff>180975</xdr:rowOff>
    </xdr:to>
    <xdr:pic>
      <xdr:nvPicPr>
        <xdr:cNvPr id="9318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8575" y="3829050"/>
          <a:ext cx="6057900" cy="14954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7</xdr:row>
      <xdr:rowOff>9525</xdr:rowOff>
    </xdr:from>
    <xdr:to>
      <xdr:col>1</xdr:col>
      <xdr:colOff>200025</xdr:colOff>
      <xdr:row>10</xdr:row>
      <xdr:rowOff>9525</xdr:rowOff>
    </xdr:to>
    <xdr:pic>
      <xdr:nvPicPr>
        <xdr:cNvPr id="5939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6675" y="1343025"/>
          <a:ext cx="714375" cy="295275"/>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314325</xdr:colOff>
      <xdr:row>25</xdr:row>
      <xdr:rowOff>95250</xdr:rowOff>
    </xdr:from>
    <xdr:to>
      <xdr:col>5</xdr:col>
      <xdr:colOff>0</xdr:colOff>
      <xdr:row>32</xdr:row>
      <xdr:rowOff>57150</xdr:rowOff>
    </xdr:to>
    <xdr:pic>
      <xdr:nvPicPr>
        <xdr:cNvPr id="94209" name="Picture 3" descr="praimer"/>
        <xdr:cNvPicPr>
          <a:picLocks noChangeAspect="1" noChangeArrowheads="1"/>
        </xdr:cNvPicPr>
      </xdr:nvPicPr>
      <xdr:blipFill>
        <a:blip xmlns:r="http://schemas.openxmlformats.org/officeDocument/2006/relationships" r:embed="rId1" cstate="print"/>
        <a:srcRect/>
        <a:stretch>
          <a:fillRect/>
        </a:stretch>
      </xdr:blipFill>
      <xdr:spPr bwMode="auto">
        <a:xfrm>
          <a:off x="6381750" y="7058025"/>
          <a:ext cx="2076450" cy="1562100"/>
        </a:xfrm>
        <a:prstGeom prst="rect">
          <a:avLst/>
        </a:prstGeom>
        <a:noFill/>
        <a:ln w="9525">
          <a:noFill/>
          <a:miter lim="800000"/>
          <a:headEnd/>
          <a:tailEnd/>
        </a:ln>
      </xdr:spPr>
    </xdr:pic>
    <xdr:clientData/>
  </xdr:twoCellAnchor>
  <xdr:twoCellAnchor>
    <xdr:from>
      <xdr:col>3</xdr:col>
      <xdr:colOff>257175</xdr:colOff>
      <xdr:row>19</xdr:row>
      <xdr:rowOff>0</xdr:rowOff>
    </xdr:from>
    <xdr:to>
      <xdr:col>5</xdr:col>
      <xdr:colOff>0</xdr:colOff>
      <xdr:row>24</xdr:row>
      <xdr:rowOff>9525</xdr:rowOff>
    </xdr:to>
    <xdr:pic>
      <xdr:nvPicPr>
        <xdr:cNvPr id="94210" name="Picture 4" descr="evrika"/>
        <xdr:cNvPicPr>
          <a:picLocks noChangeAspect="1" noChangeArrowheads="1"/>
        </xdr:cNvPicPr>
      </xdr:nvPicPr>
      <xdr:blipFill>
        <a:blip xmlns:r="http://schemas.openxmlformats.org/officeDocument/2006/relationships" r:embed="rId2" cstate="print"/>
        <a:srcRect/>
        <a:stretch>
          <a:fillRect/>
        </a:stretch>
      </xdr:blipFill>
      <xdr:spPr bwMode="auto">
        <a:xfrm>
          <a:off x="6324600" y="5629275"/>
          <a:ext cx="2133600" cy="1152525"/>
        </a:xfrm>
        <a:prstGeom prst="rect">
          <a:avLst/>
        </a:prstGeom>
        <a:noFill/>
        <a:ln w="9525">
          <a:noFill/>
          <a:miter lim="800000"/>
          <a:headEnd/>
          <a:tailEnd/>
        </a:ln>
      </xdr:spPr>
    </xdr:pic>
    <xdr:clientData/>
  </xdr:twoCellAnchor>
  <xdr:twoCellAnchor>
    <xdr:from>
      <xdr:col>3</xdr:col>
      <xdr:colOff>142875</xdr:colOff>
      <xdr:row>36</xdr:row>
      <xdr:rowOff>0</xdr:rowOff>
    </xdr:from>
    <xdr:to>
      <xdr:col>5</xdr:col>
      <xdr:colOff>0</xdr:colOff>
      <xdr:row>43</xdr:row>
      <xdr:rowOff>57150</xdr:rowOff>
    </xdr:to>
    <xdr:pic>
      <xdr:nvPicPr>
        <xdr:cNvPr id="94211" name="Picture 5" descr="Мастика Техномаст"/>
        <xdr:cNvPicPr>
          <a:picLocks noChangeAspect="1" noChangeArrowheads="1"/>
        </xdr:cNvPicPr>
      </xdr:nvPicPr>
      <xdr:blipFill>
        <a:blip xmlns:r="http://schemas.openxmlformats.org/officeDocument/2006/relationships" r:embed="rId3" cstate="print"/>
        <a:srcRect/>
        <a:stretch>
          <a:fillRect/>
        </a:stretch>
      </xdr:blipFill>
      <xdr:spPr bwMode="auto">
        <a:xfrm>
          <a:off x="6210300" y="9439275"/>
          <a:ext cx="2247900" cy="165735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904875</xdr:colOff>
      <xdr:row>1</xdr:row>
      <xdr:rowOff>0</xdr:rowOff>
    </xdr:to>
    <xdr:pic>
      <xdr:nvPicPr>
        <xdr:cNvPr id="53250" name="1"/>
        <xdr:cNvPicPr>
          <a:picLocks noChangeAspect="1" noChangeArrowheads="1"/>
        </xdr:cNvPicPr>
      </xdr:nvPicPr>
      <xdr:blipFill>
        <a:blip xmlns:r="http://schemas.openxmlformats.org/officeDocument/2006/relationships" r:embed="rId1"/>
        <a:srcRect r="56480"/>
        <a:stretch>
          <a:fillRect/>
        </a:stretch>
      </xdr:blipFill>
      <xdr:spPr bwMode="auto">
        <a:xfrm>
          <a:off x="152400" y="76200"/>
          <a:ext cx="885825" cy="0"/>
        </a:xfrm>
        <a:prstGeom prst="rect">
          <a:avLst/>
        </a:prstGeom>
        <a:noFill/>
        <a:ln w="9525">
          <a:noFill/>
          <a:miter lim="800000"/>
          <a:headEnd/>
          <a:tailEnd/>
        </a:ln>
      </xdr:spPr>
    </xdr:pic>
    <xdr:clientData/>
  </xdr:twoCellAnchor>
  <xdr:twoCellAnchor editAs="oneCell">
    <xdr:from>
      <xdr:col>3</xdr:col>
      <xdr:colOff>0</xdr:colOff>
      <xdr:row>8</xdr:row>
      <xdr:rowOff>9525</xdr:rowOff>
    </xdr:from>
    <xdr:to>
      <xdr:col>3</xdr:col>
      <xdr:colOff>609600</xdr:colOff>
      <xdr:row>9</xdr:row>
      <xdr:rowOff>76200</xdr:rowOff>
    </xdr:to>
    <xdr:pic>
      <xdr:nvPicPr>
        <xdr:cNvPr id="53251" name="Picture 19"/>
        <xdr:cNvPicPr>
          <a:picLocks noChangeAspect="1" noChangeArrowheads="1"/>
        </xdr:cNvPicPr>
      </xdr:nvPicPr>
      <xdr:blipFill>
        <a:blip xmlns:r="http://schemas.openxmlformats.org/officeDocument/2006/relationships" r:embed="rId2" cstate="print"/>
        <a:srcRect/>
        <a:stretch>
          <a:fillRect/>
        </a:stretch>
      </xdr:blipFill>
      <xdr:spPr bwMode="auto">
        <a:xfrm>
          <a:off x="2333625" y="1504950"/>
          <a:ext cx="609600" cy="371475"/>
        </a:xfrm>
        <a:prstGeom prst="rect">
          <a:avLst/>
        </a:prstGeom>
        <a:noFill/>
        <a:ln w="9525">
          <a:noFill/>
          <a:miter lim="800000"/>
          <a:headEnd/>
          <a:tailEnd/>
        </a:ln>
      </xdr:spPr>
    </xdr:pic>
    <xdr:clientData/>
  </xdr:twoCellAnchor>
  <xdr:twoCellAnchor editAs="oneCell">
    <xdr:from>
      <xdr:col>2</xdr:col>
      <xdr:colOff>1266825</xdr:colOff>
      <xdr:row>10</xdr:row>
      <xdr:rowOff>0</xdr:rowOff>
    </xdr:from>
    <xdr:to>
      <xdr:col>3</xdr:col>
      <xdr:colOff>600075</xdr:colOff>
      <xdr:row>10</xdr:row>
      <xdr:rowOff>190500</xdr:rowOff>
    </xdr:to>
    <xdr:pic>
      <xdr:nvPicPr>
        <xdr:cNvPr id="53252" name="Picture 20"/>
        <xdr:cNvPicPr>
          <a:picLocks noChangeAspect="1" noChangeArrowheads="1"/>
        </xdr:cNvPicPr>
      </xdr:nvPicPr>
      <xdr:blipFill>
        <a:blip xmlns:r="http://schemas.openxmlformats.org/officeDocument/2006/relationships" r:embed="rId3" cstate="print"/>
        <a:srcRect/>
        <a:stretch>
          <a:fillRect/>
        </a:stretch>
      </xdr:blipFill>
      <xdr:spPr bwMode="auto">
        <a:xfrm>
          <a:off x="2324100" y="2105025"/>
          <a:ext cx="609600" cy="190500"/>
        </a:xfrm>
        <a:prstGeom prst="rect">
          <a:avLst/>
        </a:prstGeom>
        <a:noFill/>
        <a:ln w="9525">
          <a:noFill/>
          <a:miter lim="800000"/>
          <a:headEnd/>
          <a:tailEnd/>
        </a:ln>
      </xdr:spPr>
    </xdr:pic>
    <xdr:clientData/>
  </xdr:twoCellAnchor>
  <xdr:twoCellAnchor editAs="oneCell">
    <xdr:from>
      <xdr:col>2</xdr:col>
      <xdr:colOff>1266825</xdr:colOff>
      <xdr:row>11</xdr:row>
      <xdr:rowOff>0</xdr:rowOff>
    </xdr:from>
    <xdr:to>
      <xdr:col>3</xdr:col>
      <xdr:colOff>600075</xdr:colOff>
      <xdr:row>11</xdr:row>
      <xdr:rowOff>190500</xdr:rowOff>
    </xdr:to>
    <xdr:pic>
      <xdr:nvPicPr>
        <xdr:cNvPr id="53253" name="Picture 21"/>
        <xdr:cNvPicPr>
          <a:picLocks noChangeAspect="1" noChangeArrowheads="1"/>
        </xdr:cNvPicPr>
      </xdr:nvPicPr>
      <xdr:blipFill>
        <a:blip xmlns:r="http://schemas.openxmlformats.org/officeDocument/2006/relationships" r:embed="rId3" cstate="print"/>
        <a:srcRect/>
        <a:stretch>
          <a:fillRect/>
        </a:stretch>
      </xdr:blipFill>
      <xdr:spPr bwMode="auto">
        <a:xfrm>
          <a:off x="2324100" y="2562225"/>
          <a:ext cx="609600" cy="190500"/>
        </a:xfrm>
        <a:prstGeom prst="rect">
          <a:avLst/>
        </a:prstGeom>
        <a:noFill/>
        <a:ln w="9525">
          <a:noFill/>
          <a:miter lim="800000"/>
          <a:headEnd/>
          <a:tailEnd/>
        </a:ln>
      </xdr:spPr>
    </xdr:pic>
    <xdr:clientData/>
  </xdr:twoCellAnchor>
  <xdr:twoCellAnchor editAs="oneCell">
    <xdr:from>
      <xdr:col>3</xdr:col>
      <xdr:colOff>9525</xdr:colOff>
      <xdr:row>12</xdr:row>
      <xdr:rowOff>9525</xdr:rowOff>
    </xdr:from>
    <xdr:to>
      <xdr:col>3</xdr:col>
      <xdr:colOff>609600</xdr:colOff>
      <xdr:row>12</xdr:row>
      <xdr:rowOff>190500</xdr:rowOff>
    </xdr:to>
    <xdr:pic>
      <xdr:nvPicPr>
        <xdr:cNvPr id="53254" name="Picture 22"/>
        <xdr:cNvPicPr>
          <a:picLocks noChangeAspect="1" noChangeArrowheads="1"/>
        </xdr:cNvPicPr>
      </xdr:nvPicPr>
      <xdr:blipFill>
        <a:blip xmlns:r="http://schemas.openxmlformats.org/officeDocument/2006/relationships" r:embed="rId4" cstate="print"/>
        <a:srcRect/>
        <a:stretch>
          <a:fillRect/>
        </a:stretch>
      </xdr:blipFill>
      <xdr:spPr bwMode="auto">
        <a:xfrm>
          <a:off x="2343150" y="3028950"/>
          <a:ext cx="600075" cy="180975"/>
        </a:xfrm>
        <a:prstGeom prst="rect">
          <a:avLst/>
        </a:prstGeom>
        <a:noFill/>
        <a:ln w="9525">
          <a:noFill/>
          <a:miter lim="800000"/>
          <a:headEnd/>
          <a:tailEnd/>
        </a:ln>
      </xdr:spPr>
    </xdr:pic>
    <xdr:clientData/>
  </xdr:twoCellAnchor>
  <xdr:twoCellAnchor editAs="oneCell">
    <xdr:from>
      <xdr:col>3</xdr:col>
      <xdr:colOff>0</xdr:colOff>
      <xdr:row>12</xdr:row>
      <xdr:rowOff>447675</xdr:rowOff>
    </xdr:from>
    <xdr:to>
      <xdr:col>3</xdr:col>
      <xdr:colOff>609600</xdr:colOff>
      <xdr:row>13</xdr:row>
      <xdr:rowOff>180975</xdr:rowOff>
    </xdr:to>
    <xdr:pic>
      <xdr:nvPicPr>
        <xdr:cNvPr id="53255" name="Picture 24"/>
        <xdr:cNvPicPr>
          <a:picLocks noChangeAspect="1" noChangeArrowheads="1"/>
        </xdr:cNvPicPr>
      </xdr:nvPicPr>
      <xdr:blipFill>
        <a:blip xmlns:r="http://schemas.openxmlformats.org/officeDocument/2006/relationships" r:embed="rId5" cstate="print"/>
        <a:srcRect/>
        <a:stretch>
          <a:fillRect/>
        </a:stretch>
      </xdr:blipFill>
      <xdr:spPr bwMode="auto">
        <a:xfrm>
          <a:off x="2333625" y="3467100"/>
          <a:ext cx="609600" cy="190500"/>
        </a:xfrm>
        <a:prstGeom prst="rect">
          <a:avLst/>
        </a:prstGeom>
        <a:noFill/>
        <a:ln w="9525">
          <a:noFill/>
          <a:miter lim="800000"/>
          <a:headEnd/>
          <a:tailEnd/>
        </a:ln>
      </xdr:spPr>
    </xdr:pic>
    <xdr:clientData/>
  </xdr:twoCellAnchor>
  <xdr:twoCellAnchor editAs="oneCell">
    <xdr:from>
      <xdr:col>2</xdr:col>
      <xdr:colOff>1266825</xdr:colOff>
      <xdr:row>16</xdr:row>
      <xdr:rowOff>0</xdr:rowOff>
    </xdr:from>
    <xdr:to>
      <xdr:col>3</xdr:col>
      <xdr:colOff>600075</xdr:colOff>
      <xdr:row>16</xdr:row>
      <xdr:rowOff>190500</xdr:rowOff>
    </xdr:to>
    <xdr:pic>
      <xdr:nvPicPr>
        <xdr:cNvPr id="53256" name="Picture 26"/>
        <xdr:cNvPicPr>
          <a:picLocks noChangeAspect="1" noChangeArrowheads="1"/>
        </xdr:cNvPicPr>
      </xdr:nvPicPr>
      <xdr:blipFill>
        <a:blip xmlns:r="http://schemas.openxmlformats.org/officeDocument/2006/relationships" r:embed="rId6" cstate="print"/>
        <a:srcRect/>
        <a:stretch>
          <a:fillRect/>
        </a:stretch>
      </xdr:blipFill>
      <xdr:spPr bwMode="auto">
        <a:xfrm>
          <a:off x="2324100" y="4848225"/>
          <a:ext cx="609600" cy="190500"/>
        </a:xfrm>
        <a:prstGeom prst="rect">
          <a:avLst/>
        </a:prstGeom>
        <a:noFill/>
        <a:ln w="9525">
          <a:noFill/>
          <a:miter lim="800000"/>
          <a:headEnd/>
          <a:tailEnd/>
        </a:ln>
      </xdr:spPr>
    </xdr:pic>
    <xdr:clientData/>
  </xdr:twoCellAnchor>
  <xdr:twoCellAnchor editAs="oneCell">
    <xdr:from>
      <xdr:col>2</xdr:col>
      <xdr:colOff>1257300</xdr:colOff>
      <xdr:row>17</xdr:row>
      <xdr:rowOff>0</xdr:rowOff>
    </xdr:from>
    <xdr:to>
      <xdr:col>3</xdr:col>
      <xdr:colOff>590550</xdr:colOff>
      <xdr:row>17</xdr:row>
      <xdr:rowOff>190500</xdr:rowOff>
    </xdr:to>
    <xdr:pic>
      <xdr:nvPicPr>
        <xdr:cNvPr id="53257" name="Picture 27"/>
        <xdr:cNvPicPr>
          <a:picLocks noChangeAspect="1" noChangeArrowheads="1"/>
        </xdr:cNvPicPr>
      </xdr:nvPicPr>
      <xdr:blipFill>
        <a:blip xmlns:r="http://schemas.openxmlformats.org/officeDocument/2006/relationships" r:embed="rId7" cstate="print"/>
        <a:srcRect/>
        <a:stretch>
          <a:fillRect/>
        </a:stretch>
      </xdr:blipFill>
      <xdr:spPr bwMode="auto">
        <a:xfrm>
          <a:off x="2314575" y="5305425"/>
          <a:ext cx="609600" cy="190500"/>
        </a:xfrm>
        <a:prstGeom prst="rect">
          <a:avLst/>
        </a:prstGeom>
        <a:noFill/>
        <a:ln w="9525">
          <a:noFill/>
          <a:miter lim="800000"/>
          <a:headEnd/>
          <a:tailEnd/>
        </a:ln>
      </xdr:spPr>
    </xdr:pic>
    <xdr:clientData/>
  </xdr:twoCellAnchor>
  <xdr:twoCellAnchor editAs="oneCell">
    <xdr:from>
      <xdr:col>2</xdr:col>
      <xdr:colOff>1266825</xdr:colOff>
      <xdr:row>18</xdr:row>
      <xdr:rowOff>0</xdr:rowOff>
    </xdr:from>
    <xdr:to>
      <xdr:col>3</xdr:col>
      <xdr:colOff>600075</xdr:colOff>
      <xdr:row>18</xdr:row>
      <xdr:rowOff>190500</xdr:rowOff>
    </xdr:to>
    <xdr:pic>
      <xdr:nvPicPr>
        <xdr:cNvPr id="53258" name="Picture 28"/>
        <xdr:cNvPicPr>
          <a:picLocks noChangeAspect="1" noChangeArrowheads="1"/>
        </xdr:cNvPicPr>
      </xdr:nvPicPr>
      <xdr:blipFill>
        <a:blip xmlns:r="http://schemas.openxmlformats.org/officeDocument/2006/relationships" r:embed="rId8" cstate="print"/>
        <a:srcRect/>
        <a:stretch>
          <a:fillRect/>
        </a:stretch>
      </xdr:blipFill>
      <xdr:spPr bwMode="auto">
        <a:xfrm>
          <a:off x="2324100" y="5762625"/>
          <a:ext cx="609600" cy="190500"/>
        </a:xfrm>
        <a:prstGeom prst="rect">
          <a:avLst/>
        </a:prstGeom>
        <a:noFill/>
        <a:ln w="9525">
          <a:noFill/>
          <a:miter lim="800000"/>
          <a:headEnd/>
          <a:tailEnd/>
        </a:ln>
      </xdr:spPr>
    </xdr:pic>
    <xdr:clientData/>
  </xdr:twoCellAnchor>
  <xdr:twoCellAnchor editAs="oneCell">
    <xdr:from>
      <xdr:col>2</xdr:col>
      <xdr:colOff>1266825</xdr:colOff>
      <xdr:row>19</xdr:row>
      <xdr:rowOff>0</xdr:rowOff>
    </xdr:from>
    <xdr:to>
      <xdr:col>3</xdr:col>
      <xdr:colOff>600075</xdr:colOff>
      <xdr:row>19</xdr:row>
      <xdr:rowOff>190500</xdr:rowOff>
    </xdr:to>
    <xdr:pic>
      <xdr:nvPicPr>
        <xdr:cNvPr id="53259" name="Picture 29"/>
        <xdr:cNvPicPr>
          <a:picLocks noChangeAspect="1" noChangeArrowheads="1"/>
        </xdr:cNvPicPr>
      </xdr:nvPicPr>
      <xdr:blipFill>
        <a:blip xmlns:r="http://schemas.openxmlformats.org/officeDocument/2006/relationships" r:embed="rId8" cstate="print"/>
        <a:srcRect/>
        <a:stretch>
          <a:fillRect/>
        </a:stretch>
      </xdr:blipFill>
      <xdr:spPr bwMode="auto">
        <a:xfrm>
          <a:off x="2324100" y="6219825"/>
          <a:ext cx="609600" cy="190500"/>
        </a:xfrm>
        <a:prstGeom prst="rect">
          <a:avLst/>
        </a:prstGeom>
        <a:noFill/>
        <a:ln w="9525">
          <a:noFill/>
          <a:miter lim="800000"/>
          <a:headEnd/>
          <a:tailEnd/>
        </a:ln>
      </xdr:spPr>
    </xdr:pic>
    <xdr:clientData/>
  </xdr:twoCellAnchor>
  <xdr:twoCellAnchor editAs="oneCell">
    <xdr:from>
      <xdr:col>2</xdr:col>
      <xdr:colOff>1257300</xdr:colOff>
      <xdr:row>21</xdr:row>
      <xdr:rowOff>0</xdr:rowOff>
    </xdr:from>
    <xdr:to>
      <xdr:col>3</xdr:col>
      <xdr:colOff>590550</xdr:colOff>
      <xdr:row>21</xdr:row>
      <xdr:rowOff>190500</xdr:rowOff>
    </xdr:to>
    <xdr:pic>
      <xdr:nvPicPr>
        <xdr:cNvPr id="53260" name="Picture 30"/>
        <xdr:cNvPicPr>
          <a:picLocks noChangeAspect="1" noChangeArrowheads="1"/>
        </xdr:cNvPicPr>
      </xdr:nvPicPr>
      <xdr:blipFill>
        <a:blip xmlns:r="http://schemas.openxmlformats.org/officeDocument/2006/relationships" r:embed="rId9" cstate="print"/>
        <a:srcRect/>
        <a:stretch>
          <a:fillRect/>
        </a:stretch>
      </xdr:blipFill>
      <xdr:spPr bwMode="auto">
        <a:xfrm>
          <a:off x="2314575" y="6677025"/>
          <a:ext cx="609600" cy="190500"/>
        </a:xfrm>
        <a:prstGeom prst="rect">
          <a:avLst/>
        </a:prstGeom>
        <a:noFill/>
        <a:ln w="9525">
          <a:noFill/>
          <a:miter lim="800000"/>
          <a:headEnd/>
          <a:tailEnd/>
        </a:ln>
      </xdr:spPr>
    </xdr:pic>
    <xdr:clientData/>
  </xdr:twoCellAnchor>
  <xdr:twoCellAnchor editAs="oneCell">
    <xdr:from>
      <xdr:col>2</xdr:col>
      <xdr:colOff>1257300</xdr:colOff>
      <xdr:row>22</xdr:row>
      <xdr:rowOff>0</xdr:rowOff>
    </xdr:from>
    <xdr:to>
      <xdr:col>3</xdr:col>
      <xdr:colOff>590550</xdr:colOff>
      <xdr:row>22</xdr:row>
      <xdr:rowOff>190500</xdr:rowOff>
    </xdr:to>
    <xdr:pic>
      <xdr:nvPicPr>
        <xdr:cNvPr id="53261" name="Picture 31"/>
        <xdr:cNvPicPr>
          <a:picLocks noChangeAspect="1" noChangeArrowheads="1"/>
        </xdr:cNvPicPr>
      </xdr:nvPicPr>
      <xdr:blipFill>
        <a:blip xmlns:r="http://schemas.openxmlformats.org/officeDocument/2006/relationships" r:embed="rId9" cstate="print"/>
        <a:srcRect/>
        <a:stretch>
          <a:fillRect/>
        </a:stretch>
      </xdr:blipFill>
      <xdr:spPr bwMode="auto">
        <a:xfrm>
          <a:off x="2314575" y="7134225"/>
          <a:ext cx="609600" cy="190500"/>
        </a:xfrm>
        <a:prstGeom prst="rect">
          <a:avLst/>
        </a:prstGeom>
        <a:noFill/>
        <a:ln w="9525">
          <a:noFill/>
          <a:miter lim="800000"/>
          <a:headEnd/>
          <a:tailEnd/>
        </a:ln>
      </xdr:spPr>
    </xdr:pic>
    <xdr:clientData/>
  </xdr:twoCellAnchor>
  <xdr:twoCellAnchor>
    <xdr:from>
      <xdr:col>3</xdr:col>
      <xdr:colOff>9525</xdr:colOff>
      <xdr:row>23</xdr:row>
      <xdr:rowOff>9525</xdr:rowOff>
    </xdr:from>
    <xdr:to>
      <xdr:col>3</xdr:col>
      <xdr:colOff>923925</xdr:colOff>
      <xdr:row>24</xdr:row>
      <xdr:rowOff>0</xdr:rowOff>
    </xdr:to>
    <xdr:pic>
      <xdr:nvPicPr>
        <xdr:cNvPr id="53262" name="Picture 24"/>
        <xdr:cNvPicPr>
          <a:picLocks noChangeAspect="1" noChangeArrowheads="1"/>
        </xdr:cNvPicPr>
      </xdr:nvPicPr>
      <xdr:blipFill>
        <a:blip xmlns:r="http://schemas.openxmlformats.org/officeDocument/2006/relationships" r:embed="rId10" cstate="print"/>
        <a:srcRect/>
        <a:stretch>
          <a:fillRect/>
        </a:stretch>
      </xdr:blipFill>
      <xdr:spPr bwMode="auto">
        <a:xfrm>
          <a:off x="2343150" y="7600950"/>
          <a:ext cx="914400" cy="447675"/>
        </a:xfrm>
        <a:prstGeom prst="rect">
          <a:avLst/>
        </a:prstGeom>
        <a:noFill/>
        <a:ln w="9525">
          <a:noFill/>
          <a:miter lim="800000"/>
          <a:headEnd/>
          <a:tailEnd/>
        </a:ln>
      </xdr:spPr>
    </xdr:pic>
    <xdr:clientData/>
  </xdr:twoCellAnchor>
  <xdr:twoCellAnchor>
    <xdr:from>
      <xdr:col>3</xdr:col>
      <xdr:colOff>0</xdr:colOff>
      <xdr:row>24</xdr:row>
      <xdr:rowOff>0</xdr:rowOff>
    </xdr:from>
    <xdr:to>
      <xdr:col>3</xdr:col>
      <xdr:colOff>914400</xdr:colOff>
      <xdr:row>24</xdr:row>
      <xdr:rowOff>323850</xdr:rowOff>
    </xdr:to>
    <xdr:pic>
      <xdr:nvPicPr>
        <xdr:cNvPr id="53263" name="Picture 24"/>
        <xdr:cNvPicPr>
          <a:picLocks noChangeAspect="1" noChangeArrowheads="1"/>
        </xdr:cNvPicPr>
      </xdr:nvPicPr>
      <xdr:blipFill>
        <a:blip xmlns:r="http://schemas.openxmlformats.org/officeDocument/2006/relationships" r:embed="rId11" cstate="print"/>
        <a:srcRect/>
        <a:stretch>
          <a:fillRect/>
        </a:stretch>
      </xdr:blipFill>
      <xdr:spPr bwMode="auto">
        <a:xfrm>
          <a:off x="2333625" y="8048625"/>
          <a:ext cx="914400" cy="323850"/>
        </a:xfrm>
        <a:prstGeom prst="rect">
          <a:avLst/>
        </a:prstGeom>
        <a:noFill/>
        <a:ln w="9525">
          <a:noFill/>
          <a:miter lim="800000"/>
          <a:headEnd/>
          <a:tailEnd/>
        </a:ln>
      </xdr:spPr>
    </xdr:pic>
    <xdr:clientData/>
  </xdr:twoCellAnchor>
  <xdr:twoCellAnchor>
    <xdr:from>
      <xdr:col>3</xdr:col>
      <xdr:colOff>9525</xdr:colOff>
      <xdr:row>27</xdr:row>
      <xdr:rowOff>0</xdr:rowOff>
    </xdr:from>
    <xdr:to>
      <xdr:col>3</xdr:col>
      <xdr:colOff>923925</xdr:colOff>
      <xdr:row>28</xdr:row>
      <xdr:rowOff>257175</xdr:rowOff>
    </xdr:to>
    <xdr:pic>
      <xdr:nvPicPr>
        <xdr:cNvPr id="53264" name="Picture 34"/>
        <xdr:cNvPicPr>
          <a:picLocks noChangeAspect="1" noChangeArrowheads="1"/>
        </xdr:cNvPicPr>
      </xdr:nvPicPr>
      <xdr:blipFill>
        <a:blip xmlns:r="http://schemas.openxmlformats.org/officeDocument/2006/relationships" r:embed="rId12" cstate="print"/>
        <a:srcRect/>
        <a:stretch>
          <a:fillRect/>
        </a:stretch>
      </xdr:blipFill>
      <xdr:spPr bwMode="auto">
        <a:xfrm>
          <a:off x="2343150" y="8382000"/>
          <a:ext cx="914400" cy="533400"/>
        </a:xfrm>
        <a:prstGeom prst="rect">
          <a:avLst/>
        </a:prstGeom>
        <a:noFill/>
        <a:ln w="9525">
          <a:noFill/>
          <a:miter lim="800000"/>
          <a:headEnd/>
          <a:tailEnd/>
        </a:ln>
      </xdr:spPr>
    </xdr:pic>
    <xdr:clientData/>
  </xdr:twoCellAnchor>
  <xdr:twoCellAnchor editAs="oneCell">
    <xdr:from>
      <xdr:col>2</xdr:col>
      <xdr:colOff>1266825</xdr:colOff>
      <xdr:row>11</xdr:row>
      <xdr:rowOff>0</xdr:rowOff>
    </xdr:from>
    <xdr:to>
      <xdr:col>3</xdr:col>
      <xdr:colOff>600075</xdr:colOff>
      <xdr:row>11</xdr:row>
      <xdr:rowOff>190500</xdr:rowOff>
    </xdr:to>
    <xdr:pic>
      <xdr:nvPicPr>
        <xdr:cNvPr id="53265" name="Picture 35"/>
        <xdr:cNvPicPr>
          <a:picLocks noChangeAspect="1" noChangeArrowheads="1"/>
        </xdr:cNvPicPr>
      </xdr:nvPicPr>
      <xdr:blipFill>
        <a:blip xmlns:r="http://schemas.openxmlformats.org/officeDocument/2006/relationships" r:embed="rId3" cstate="print"/>
        <a:srcRect/>
        <a:stretch>
          <a:fillRect/>
        </a:stretch>
      </xdr:blipFill>
      <xdr:spPr bwMode="auto">
        <a:xfrm>
          <a:off x="2324100" y="2562225"/>
          <a:ext cx="609600" cy="190500"/>
        </a:xfrm>
        <a:prstGeom prst="rect">
          <a:avLst/>
        </a:prstGeom>
        <a:noFill/>
        <a:ln w="9525">
          <a:noFill/>
          <a:miter lim="800000"/>
          <a:headEnd/>
          <a:tailEnd/>
        </a:ln>
      </xdr:spPr>
    </xdr:pic>
    <xdr:clientData/>
  </xdr:twoCellAnchor>
  <xdr:twoCellAnchor editAs="oneCell">
    <xdr:from>
      <xdr:col>3</xdr:col>
      <xdr:colOff>9525</xdr:colOff>
      <xdr:row>14</xdr:row>
      <xdr:rowOff>0</xdr:rowOff>
    </xdr:from>
    <xdr:to>
      <xdr:col>3</xdr:col>
      <xdr:colOff>619125</xdr:colOff>
      <xdr:row>14</xdr:row>
      <xdr:rowOff>190500</xdr:rowOff>
    </xdr:to>
    <xdr:pic>
      <xdr:nvPicPr>
        <xdr:cNvPr id="53266" name="Picture 36"/>
        <xdr:cNvPicPr>
          <a:picLocks noChangeAspect="1" noChangeArrowheads="1"/>
        </xdr:cNvPicPr>
      </xdr:nvPicPr>
      <xdr:blipFill>
        <a:blip xmlns:r="http://schemas.openxmlformats.org/officeDocument/2006/relationships" r:embed="rId5" cstate="print"/>
        <a:srcRect/>
        <a:stretch>
          <a:fillRect/>
        </a:stretch>
      </xdr:blipFill>
      <xdr:spPr bwMode="auto">
        <a:xfrm>
          <a:off x="2343150" y="3933825"/>
          <a:ext cx="609600" cy="190500"/>
        </a:xfrm>
        <a:prstGeom prst="rect">
          <a:avLst/>
        </a:prstGeom>
        <a:noFill/>
        <a:ln w="9525">
          <a:noFill/>
          <a:miter lim="800000"/>
          <a:headEnd/>
          <a:tailEnd/>
        </a:ln>
      </xdr:spPr>
    </xdr:pic>
    <xdr:clientData/>
  </xdr:twoCellAnchor>
  <xdr:twoCellAnchor editAs="oneCell">
    <xdr:from>
      <xdr:col>3</xdr:col>
      <xdr:colOff>9525</xdr:colOff>
      <xdr:row>15</xdr:row>
      <xdr:rowOff>0</xdr:rowOff>
    </xdr:from>
    <xdr:to>
      <xdr:col>3</xdr:col>
      <xdr:colOff>619125</xdr:colOff>
      <xdr:row>15</xdr:row>
      <xdr:rowOff>190500</xdr:rowOff>
    </xdr:to>
    <xdr:pic>
      <xdr:nvPicPr>
        <xdr:cNvPr id="53267" name="Picture 37"/>
        <xdr:cNvPicPr>
          <a:picLocks noChangeAspect="1" noChangeArrowheads="1"/>
        </xdr:cNvPicPr>
      </xdr:nvPicPr>
      <xdr:blipFill>
        <a:blip xmlns:r="http://schemas.openxmlformats.org/officeDocument/2006/relationships" r:embed="rId5" cstate="print"/>
        <a:srcRect/>
        <a:stretch>
          <a:fillRect/>
        </a:stretch>
      </xdr:blipFill>
      <xdr:spPr bwMode="auto">
        <a:xfrm>
          <a:off x="2343150" y="4391025"/>
          <a:ext cx="609600" cy="190500"/>
        </a:xfrm>
        <a:prstGeom prst="rect">
          <a:avLst/>
        </a:prstGeom>
        <a:noFill/>
        <a:ln w="9525">
          <a:noFill/>
          <a:miter lim="800000"/>
          <a:headEnd/>
          <a:tailEnd/>
        </a:ln>
      </xdr:spPr>
    </xdr:pic>
    <xdr:clientData/>
  </xdr:twoCellAnchor>
  <xdr:twoCellAnchor>
    <xdr:from>
      <xdr:col>0</xdr:col>
      <xdr:colOff>114300</xdr:colOff>
      <xdr:row>5</xdr:row>
      <xdr:rowOff>9525</xdr:rowOff>
    </xdr:from>
    <xdr:to>
      <xdr:col>11</xdr:col>
      <xdr:colOff>28575</xdr:colOff>
      <xdr:row>6</xdr:row>
      <xdr:rowOff>0</xdr:rowOff>
    </xdr:to>
    <xdr:pic>
      <xdr:nvPicPr>
        <xdr:cNvPr id="53268" name="Picture 31"/>
        <xdr:cNvPicPr>
          <a:picLocks noChangeAspect="1" noChangeArrowheads="1"/>
        </xdr:cNvPicPr>
      </xdr:nvPicPr>
      <xdr:blipFill>
        <a:blip xmlns:r="http://schemas.openxmlformats.org/officeDocument/2006/relationships" r:embed="rId13" cstate="print"/>
        <a:srcRect/>
        <a:stretch>
          <a:fillRect/>
        </a:stretch>
      </xdr:blipFill>
      <xdr:spPr bwMode="auto">
        <a:xfrm>
          <a:off x="114300" y="209550"/>
          <a:ext cx="5162550" cy="7239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85725</xdr:colOff>
          <xdr:row>20</xdr:row>
          <xdr:rowOff>0</xdr:rowOff>
        </xdr:from>
        <xdr:to>
          <xdr:col>3</xdr:col>
          <xdr:colOff>866775</xdr:colOff>
          <xdr:row>20</xdr:row>
          <xdr:rowOff>0</xdr:rowOff>
        </xdr:to>
        <xdr:sp macro="" textlink="">
          <xdr:nvSpPr>
            <xdr:cNvPr id="53249" name="Object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1</xdr:col>
      <xdr:colOff>9525</xdr:colOff>
      <xdr:row>8</xdr:row>
      <xdr:rowOff>295275</xdr:rowOff>
    </xdr:from>
    <xdr:to>
      <xdr:col>2</xdr:col>
      <xdr:colOff>0</xdr:colOff>
      <xdr:row>13</xdr:row>
      <xdr:rowOff>152400</xdr:rowOff>
    </xdr:to>
    <xdr:pic>
      <xdr:nvPicPr>
        <xdr:cNvPr id="5427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0" y="800100"/>
          <a:ext cx="571500" cy="1238250"/>
        </a:xfrm>
        <a:prstGeom prst="rect">
          <a:avLst/>
        </a:prstGeom>
        <a:noFill/>
        <a:ln w="9525">
          <a:noFill/>
          <a:miter lim="800000"/>
          <a:headEnd/>
          <a:tailEnd/>
        </a:ln>
      </xdr:spPr>
    </xdr:pic>
    <xdr:clientData/>
  </xdr:twoCellAnchor>
  <xdr:twoCellAnchor>
    <xdr:from>
      <xdr:col>1</xdr:col>
      <xdr:colOff>66675</xdr:colOff>
      <xdr:row>21</xdr:row>
      <xdr:rowOff>152400</xdr:rowOff>
    </xdr:from>
    <xdr:to>
      <xdr:col>2</xdr:col>
      <xdr:colOff>0</xdr:colOff>
      <xdr:row>22</xdr:row>
      <xdr:rowOff>409575</xdr:rowOff>
    </xdr:to>
    <xdr:pic>
      <xdr:nvPicPr>
        <xdr:cNvPr id="54276" name="Picture 2"/>
        <xdr:cNvPicPr>
          <a:picLocks noChangeAspect="1" noChangeArrowheads="1"/>
        </xdr:cNvPicPr>
      </xdr:nvPicPr>
      <xdr:blipFill>
        <a:blip xmlns:r="http://schemas.openxmlformats.org/officeDocument/2006/relationships" r:embed="rId2" cstate="print"/>
        <a:srcRect t="24391" b="18291"/>
        <a:stretch>
          <a:fillRect/>
        </a:stretch>
      </xdr:blipFill>
      <xdr:spPr bwMode="auto">
        <a:xfrm>
          <a:off x="438150" y="4000500"/>
          <a:ext cx="514350" cy="628650"/>
        </a:xfrm>
        <a:prstGeom prst="rect">
          <a:avLst/>
        </a:prstGeom>
        <a:noFill/>
        <a:ln w="9525">
          <a:noFill/>
          <a:miter lim="800000"/>
          <a:headEnd/>
          <a:tailEnd/>
        </a:ln>
      </xdr:spPr>
    </xdr:pic>
    <xdr:clientData/>
  </xdr:twoCellAnchor>
  <xdr:twoCellAnchor>
    <xdr:from>
      <xdr:col>0</xdr:col>
      <xdr:colOff>342900</xdr:colOff>
      <xdr:row>24</xdr:row>
      <xdr:rowOff>180975</xdr:rowOff>
    </xdr:from>
    <xdr:to>
      <xdr:col>1</xdr:col>
      <xdr:colOff>542925</xdr:colOff>
      <xdr:row>26</xdr:row>
      <xdr:rowOff>257175</xdr:rowOff>
    </xdr:to>
    <xdr:pic>
      <xdr:nvPicPr>
        <xdr:cNvPr id="54277" name="Picture 3"/>
        <xdr:cNvPicPr>
          <a:picLocks noChangeAspect="1" noChangeArrowheads="1"/>
        </xdr:cNvPicPr>
      </xdr:nvPicPr>
      <xdr:blipFill>
        <a:blip xmlns:r="http://schemas.openxmlformats.org/officeDocument/2006/relationships" r:embed="rId3" cstate="print"/>
        <a:srcRect t="24756" b="28577"/>
        <a:stretch>
          <a:fillRect/>
        </a:stretch>
      </xdr:blipFill>
      <xdr:spPr bwMode="auto">
        <a:xfrm>
          <a:off x="342900" y="4981575"/>
          <a:ext cx="571500" cy="685800"/>
        </a:xfrm>
        <a:prstGeom prst="rect">
          <a:avLst/>
        </a:prstGeom>
        <a:noFill/>
        <a:ln w="9525">
          <a:noFill/>
          <a:miter lim="800000"/>
          <a:headEnd/>
          <a:tailEnd/>
        </a:ln>
      </xdr:spPr>
    </xdr:pic>
    <xdr:clientData/>
  </xdr:twoCellAnchor>
  <xdr:twoCellAnchor>
    <xdr:from>
      <xdr:col>7</xdr:col>
      <xdr:colOff>28575</xdr:colOff>
      <xdr:row>8</xdr:row>
      <xdr:rowOff>257175</xdr:rowOff>
    </xdr:from>
    <xdr:to>
      <xdr:col>8</xdr:col>
      <xdr:colOff>9525</xdr:colOff>
      <xdr:row>13</xdr:row>
      <xdr:rowOff>161925</xdr:rowOff>
    </xdr:to>
    <xdr:pic>
      <xdr:nvPicPr>
        <xdr:cNvPr id="5427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3505200" y="762000"/>
          <a:ext cx="685800" cy="1285875"/>
        </a:xfrm>
        <a:prstGeom prst="rect">
          <a:avLst/>
        </a:prstGeom>
        <a:noFill/>
        <a:ln w="9525">
          <a:noFill/>
          <a:miter lim="800000"/>
          <a:headEnd/>
          <a:tailEnd/>
        </a:ln>
      </xdr:spPr>
    </xdr:pic>
    <xdr:clientData/>
  </xdr:twoCellAnchor>
  <xdr:twoCellAnchor>
    <xdr:from>
      <xdr:col>7</xdr:col>
      <xdr:colOff>28575</xdr:colOff>
      <xdr:row>24</xdr:row>
      <xdr:rowOff>104775</xdr:rowOff>
    </xdr:from>
    <xdr:to>
      <xdr:col>7</xdr:col>
      <xdr:colOff>628650</xdr:colOff>
      <xdr:row>26</xdr:row>
      <xdr:rowOff>276225</xdr:rowOff>
    </xdr:to>
    <xdr:pic>
      <xdr:nvPicPr>
        <xdr:cNvPr id="5427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505200" y="4905375"/>
          <a:ext cx="600075" cy="781050"/>
        </a:xfrm>
        <a:prstGeom prst="rect">
          <a:avLst/>
        </a:prstGeom>
        <a:noFill/>
        <a:ln w="9525">
          <a:noFill/>
          <a:miter lim="800000"/>
          <a:headEnd/>
          <a:tailEnd/>
        </a:ln>
      </xdr:spPr>
    </xdr:pic>
    <xdr:clientData/>
  </xdr:twoCellAnchor>
  <xdr:twoCellAnchor>
    <xdr:from>
      <xdr:col>7</xdr:col>
      <xdr:colOff>104775</xdr:colOff>
      <xdr:row>19</xdr:row>
      <xdr:rowOff>390525</xdr:rowOff>
    </xdr:from>
    <xdr:to>
      <xdr:col>7</xdr:col>
      <xdr:colOff>704850</xdr:colOff>
      <xdr:row>23</xdr:row>
      <xdr:rowOff>171450</xdr:rowOff>
    </xdr:to>
    <xdr:pic>
      <xdr:nvPicPr>
        <xdr:cNvPr id="5428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581400" y="3667125"/>
          <a:ext cx="600075" cy="1133475"/>
        </a:xfrm>
        <a:prstGeom prst="rect">
          <a:avLst/>
        </a:prstGeom>
        <a:noFill/>
        <a:ln w="9525">
          <a:noFill/>
          <a:miter lim="800000"/>
          <a:headEnd/>
          <a:tailEnd/>
        </a:ln>
      </xdr:spPr>
    </xdr:pic>
    <xdr:clientData/>
  </xdr:twoCellAnchor>
  <xdr:twoCellAnchor>
    <xdr:from>
      <xdr:col>7</xdr:col>
      <xdr:colOff>104775</xdr:colOff>
      <xdr:row>27</xdr:row>
      <xdr:rowOff>66675</xdr:rowOff>
    </xdr:from>
    <xdr:to>
      <xdr:col>7</xdr:col>
      <xdr:colOff>590550</xdr:colOff>
      <xdr:row>32</xdr:row>
      <xdr:rowOff>9525</xdr:rowOff>
    </xdr:to>
    <xdr:pic>
      <xdr:nvPicPr>
        <xdr:cNvPr id="54281"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3581400" y="5781675"/>
          <a:ext cx="485775" cy="1133475"/>
        </a:xfrm>
        <a:prstGeom prst="rect">
          <a:avLst/>
        </a:prstGeom>
        <a:noFill/>
        <a:ln w="9525">
          <a:noFill/>
          <a:miter lim="800000"/>
          <a:headEnd/>
          <a:tailEnd/>
        </a:ln>
      </xdr:spPr>
    </xdr:pic>
    <xdr:clientData/>
  </xdr:twoCellAnchor>
  <xdr:twoCellAnchor>
    <xdr:from>
      <xdr:col>1</xdr:col>
      <xdr:colOff>0</xdr:colOff>
      <xdr:row>13</xdr:row>
      <xdr:rowOff>161925</xdr:rowOff>
    </xdr:from>
    <xdr:to>
      <xdr:col>2</xdr:col>
      <xdr:colOff>0</xdr:colOff>
      <xdr:row>16</xdr:row>
      <xdr:rowOff>9525</xdr:rowOff>
    </xdr:to>
    <xdr:pic>
      <xdr:nvPicPr>
        <xdr:cNvPr id="54282" name="Picture 11"/>
        <xdr:cNvPicPr>
          <a:picLocks noChangeAspect="1" noChangeArrowheads="1"/>
        </xdr:cNvPicPr>
      </xdr:nvPicPr>
      <xdr:blipFill>
        <a:blip xmlns:r="http://schemas.openxmlformats.org/officeDocument/2006/relationships" r:embed="rId8" cstate="print"/>
        <a:srcRect t="27699" b="28064"/>
        <a:stretch>
          <a:fillRect/>
        </a:stretch>
      </xdr:blipFill>
      <xdr:spPr bwMode="auto">
        <a:xfrm>
          <a:off x="371475" y="2047875"/>
          <a:ext cx="581025" cy="638175"/>
        </a:xfrm>
        <a:prstGeom prst="rect">
          <a:avLst/>
        </a:prstGeom>
        <a:noFill/>
        <a:ln w="9525">
          <a:noFill/>
          <a:miter lim="800000"/>
          <a:headEnd/>
          <a:tailEnd/>
        </a:ln>
      </xdr:spPr>
    </xdr:pic>
    <xdr:clientData/>
  </xdr:twoCellAnchor>
  <xdr:twoCellAnchor>
    <xdr:from>
      <xdr:col>7</xdr:col>
      <xdr:colOff>114300</xdr:colOff>
      <xdr:row>31</xdr:row>
      <xdr:rowOff>104775</xdr:rowOff>
    </xdr:from>
    <xdr:to>
      <xdr:col>7</xdr:col>
      <xdr:colOff>704850</xdr:colOff>
      <xdr:row>34</xdr:row>
      <xdr:rowOff>104775</xdr:rowOff>
    </xdr:to>
    <xdr:pic>
      <xdr:nvPicPr>
        <xdr:cNvPr id="54283"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3590925" y="6838950"/>
          <a:ext cx="590550" cy="962025"/>
        </a:xfrm>
        <a:prstGeom prst="rect">
          <a:avLst/>
        </a:prstGeom>
        <a:noFill/>
        <a:ln w="9525">
          <a:noFill/>
          <a:miter lim="800000"/>
          <a:headEnd/>
          <a:tailEnd/>
        </a:ln>
      </xdr:spPr>
    </xdr:pic>
    <xdr:clientData/>
  </xdr:twoCellAnchor>
  <xdr:twoCellAnchor>
    <xdr:from>
      <xdr:col>7</xdr:col>
      <xdr:colOff>85725</xdr:colOff>
      <xdr:row>37</xdr:row>
      <xdr:rowOff>171450</xdr:rowOff>
    </xdr:from>
    <xdr:to>
      <xdr:col>7</xdr:col>
      <xdr:colOff>571500</xdr:colOff>
      <xdr:row>39</xdr:row>
      <xdr:rowOff>19050</xdr:rowOff>
    </xdr:to>
    <xdr:pic>
      <xdr:nvPicPr>
        <xdr:cNvPr id="54284"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3562350" y="8810625"/>
          <a:ext cx="485775" cy="295275"/>
        </a:xfrm>
        <a:prstGeom prst="rect">
          <a:avLst/>
        </a:prstGeom>
        <a:noFill/>
        <a:ln w="9525">
          <a:noFill/>
          <a:miter lim="800000"/>
          <a:headEnd/>
          <a:tailEnd/>
        </a:ln>
      </xdr:spPr>
    </xdr:pic>
    <xdr:clientData/>
  </xdr:twoCellAnchor>
  <xdr:twoCellAnchor>
    <xdr:from>
      <xdr:col>7</xdr:col>
      <xdr:colOff>104775</xdr:colOff>
      <xdr:row>19</xdr:row>
      <xdr:rowOff>390525</xdr:rowOff>
    </xdr:from>
    <xdr:to>
      <xdr:col>7</xdr:col>
      <xdr:colOff>704850</xdr:colOff>
      <xdr:row>23</xdr:row>
      <xdr:rowOff>171450</xdr:rowOff>
    </xdr:to>
    <xdr:pic>
      <xdr:nvPicPr>
        <xdr:cNvPr id="54285" name="Picture 30"/>
        <xdr:cNvPicPr>
          <a:picLocks noChangeAspect="1" noChangeArrowheads="1"/>
        </xdr:cNvPicPr>
      </xdr:nvPicPr>
      <xdr:blipFill>
        <a:blip xmlns:r="http://schemas.openxmlformats.org/officeDocument/2006/relationships" r:embed="rId6" cstate="print"/>
        <a:srcRect/>
        <a:stretch>
          <a:fillRect/>
        </a:stretch>
      </xdr:blipFill>
      <xdr:spPr bwMode="auto">
        <a:xfrm>
          <a:off x="3581400" y="3667125"/>
          <a:ext cx="600075" cy="1133475"/>
        </a:xfrm>
        <a:prstGeom prst="rect">
          <a:avLst/>
        </a:prstGeom>
        <a:noFill/>
        <a:ln w="9525">
          <a:noFill/>
          <a:miter lim="800000"/>
          <a:headEnd/>
          <a:tailEnd/>
        </a:ln>
      </xdr:spPr>
    </xdr:pic>
    <xdr:clientData/>
  </xdr:twoCellAnchor>
  <xdr:twoCellAnchor>
    <xdr:from>
      <xdr:col>7</xdr:col>
      <xdr:colOff>104775</xdr:colOff>
      <xdr:row>19</xdr:row>
      <xdr:rowOff>390525</xdr:rowOff>
    </xdr:from>
    <xdr:to>
      <xdr:col>7</xdr:col>
      <xdr:colOff>704850</xdr:colOff>
      <xdr:row>23</xdr:row>
      <xdr:rowOff>171450</xdr:rowOff>
    </xdr:to>
    <xdr:pic>
      <xdr:nvPicPr>
        <xdr:cNvPr id="54286" name="Picture 42"/>
        <xdr:cNvPicPr>
          <a:picLocks noChangeAspect="1" noChangeArrowheads="1"/>
        </xdr:cNvPicPr>
      </xdr:nvPicPr>
      <xdr:blipFill>
        <a:blip xmlns:r="http://schemas.openxmlformats.org/officeDocument/2006/relationships" r:embed="rId6" cstate="print"/>
        <a:srcRect/>
        <a:stretch>
          <a:fillRect/>
        </a:stretch>
      </xdr:blipFill>
      <xdr:spPr bwMode="auto">
        <a:xfrm>
          <a:off x="3581400" y="3667125"/>
          <a:ext cx="600075" cy="1133475"/>
        </a:xfrm>
        <a:prstGeom prst="rect">
          <a:avLst/>
        </a:prstGeom>
        <a:noFill/>
        <a:ln w="9525">
          <a:noFill/>
          <a:miter lim="800000"/>
          <a:headEnd/>
          <a:tailEnd/>
        </a:ln>
      </xdr:spPr>
    </xdr:pic>
    <xdr:clientData/>
  </xdr:twoCellAnchor>
  <xdr:twoCellAnchor>
    <xdr:from>
      <xdr:col>1</xdr:col>
      <xdr:colOff>0</xdr:colOff>
      <xdr:row>18</xdr:row>
      <xdr:rowOff>38100</xdr:rowOff>
    </xdr:from>
    <xdr:to>
      <xdr:col>1</xdr:col>
      <xdr:colOff>485775</xdr:colOff>
      <xdr:row>19</xdr:row>
      <xdr:rowOff>295275</xdr:rowOff>
    </xdr:to>
    <xdr:pic>
      <xdr:nvPicPr>
        <xdr:cNvPr id="54287" name="Picture 44"/>
        <xdr:cNvPicPr>
          <a:picLocks noChangeAspect="1" noChangeArrowheads="1"/>
        </xdr:cNvPicPr>
      </xdr:nvPicPr>
      <xdr:blipFill>
        <a:blip xmlns:r="http://schemas.openxmlformats.org/officeDocument/2006/relationships" r:embed="rId11" cstate="print"/>
        <a:srcRect t="26039" r="6065" b="26039"/>
        <a:stretch>
          <a:fillRect/>
        </a:stretch>
      </xdr:blipFill>
      <xdr:spPr bwMode="auto">
        <a:xfrm>
          <a:off x="371475" y="3124200"/>
          <a:ext cx="485775" cy="447675"/>
        </a:xfrm>
        <a:prstGeom prst="rect">
          <a:avLst/>
        </a:prstGeom>
        <a:noFill/>
        <a:ln w="9525">
          <a:noFill/>
          <a:miter lim="800000"/>
          <a:headEnd/>
          <a:tailEnd/>
        </a:ln>
      </xdr:spPr>
    </xdr:pic>
    <xdr:clientData/>
  </xdr:twoCellAnchor>
  <xdr:twoCellAnchor>
    <xdr:from>
      <xdr:col>1</xdr:col>
      <xdr:colOff>0</xdr:colOff>
      <xdr:row>32</xdr:row>
      <xdr:rowOff>66675</xdr:rowOff>
    </xdr:from>
    <xdr:to>
      <xdr:col>1</xdr:col>
      <xdr:colOff>581025</xdr:colOff>
      <xdr:row>34</xdr:row>
      <xdr:rowOff>142875</xdr:rowOff>
    </xdr:to>
    <xdr:pic>
      <xdr:nvPicPr>
        <xdr:cNvPr id="54288" name="Picture 46"/>
        <xdr:cNvPicPr>
          <a:picLocks noChangeAspect="1" noChangeArrowheads="1"/>
        </xdr:cNvPicPr>
      </xdr:nvPicPr>
      <xdr:blipFill>
        <a:blip xmlns:r="http://schemas.openxmlformats.org/officeDocument/2006/relationships" r:embed="rId12" cstate="print"/>
        <a:srcRect/>
        <a:stretch>
          <a:fillRect/>
        </a:stretch>
      </xdr:blipFill>
      <xdr:spPr bwMode="auto">
        <a:xfrm>
          <a:off x="371475" y="6972300"/>
          <a:ext cx="581025" cy="866775"/>
        </a:xfrm>
        <a:prstGeom prst="rect">
          <a:avLst/>
        </a:prstGeom>
        <a:noFill/>
        <a:ln w="9525">
          <a:noFill/>
          <a:miter lim="800000"/>
          <a:headEnd/>
          <a:tailEnd/>
        </a:ln>
      </xdr:spPr>
    </xdr:pic>
    <xdr:clientData/>
  </xdr:twoCellAnchor>
  <xdr:twoCellAnchor>
    <xdr:from>
      <xdr:col>7</xdr:col>
      <xdr:colOff>104775</xdr:colOff>
      <xdr:row>19</xdr:row>
      <xdr:rowOff>390525</xdr:rowOff>
    </xdr:from>
    <xdr:to>
      <xdr:col>7</xdr:col>
      <xdr:colOff>704850</xdr:colOff>
      <xdr:row>23</xdr:row>
      <xdr:rowOff>171450</xdr:rowOff>
    </xdr:to>
    <xdr:pic>
      <xdr:nvPicPr>
        <xdr:cNvPr id="54289" name="Picture 60"/>
        <xdr:cNvPicPr>
          <a:picLocks noChangeAspect="1" noChangeArrowheads="1"/>
        </xdr:cNvPicPr>
      </xdr:nvPicPr>
      <xdr:blipFill>
        <a:blip xmlns:r="http://schemas.openxmlformats.org/officeDocument/2006/relationships" r:embed="rId6" cstate="print"/>
        <a:srcRect/>
        <a:stretch>
          <a:fillRect/>
        </a:stretch>
      </xdr:blipFill>
      <xdr:spPr bwMode="auto">
        <a:xfrm>
          <a:off x="3581400" y="3667125"/>
          <a:ext cx="600075" cy="1133475"/>
        </a:xfrm>
        <a:prstGeom prst="rect">
          <a:avLst/>
        </a:prstGeom>
        <a:noFill/>
        <a:ln w="9525">
          <a:noFill/>
          <a:miter lim="800000"/>
          <a:headEnd/>
          <a:tailEnd/>
        </a:ln>
      </xdr:spPr>
    </xdr:pic>
    <xdr:clientData/>
  </xdr:twoCellAnchor>
  <xdr:twoCellAnchor>
    <xdr:from>
      <xdr:col>7</xdr:col>
      <xdr:colOff>152400</xdr:colOff>
      <xdr:row>17</xdr:row>
      <xdr:rowOff>66675</xdr:rowOff>
    </xdr:from>
    <xdr:to>
      <xdr:col>7</xdr:col>
      <xdr:colOff>638175</xdr:colOff>
      <xdr:row>20</xdr:row>
      <xdr:rowOff>104775</xdr:rowOff>
    </xdr:to>
    <xdr:pic>
      <xdr:nvPicPr>
        <xdr:cNvPr id="54290" name="Picture 61"/>
        <xdr:cNvPicPr>
          <a:picLocks noChangeAspect="1" noChangeArrowheads="1"/>
        </xdr:cNvPicPr>
      </xdr:nvPicPr>
      <xdr:blipFill>
        <a:blip xmlns:r="http://schemas.openxmlformats.org/officeDocument/2006/relationships" r:embed="rId13" cstate="print"/>
        <a:srcRect/>
        <a:stretch>
          <a:fillRect/>
        </a:stretch>
      </xdr:blipFill>
      <xdr:spPr bwMode="auto">
        <a:xfrm>
          <a:off x="3629025" y="2952750"/>
          <a:ext cx="485775" cy="828675"/>
        </a:xfrm>
        <a:prstGeom prst="rect">
          <a:avLst/>
        </a:prstGeom>
        <a:noFill/>
        <a:ln w="9525">
          <a:noFill/>
          <a:miter lim="800000"/>
          <a:headEnd/>
          <a:tailEnd/>
        </a:ln>
      </xdr:spPr>
    </xdr:pic>
    <xdr:clientData/>
  </xdr:twoCellAnchor>
  <xdr:twoCellAnchor>
    <xdr:from>
      <xdr:col>7</xdr:col>
      <xdr:colOff>66675</xdr:colOff>
      <xdr:row>39</xdr:row>
      <xdr:rowOff>104775</xdr:rowOff>
    </xdr:from>
    <xdr:to>
      <xdr:col>8</xdr:col>
      <xdr:colOff>0</xdr:colOff>
      <xdr:row>41</xdr:row>
      <xdr:rowOff>142875</xdr:rowOff>
    </xdr:to>
    <xdr:pic>
      <xdr:nvPicPr>
        <xdr:cNvPr id="54291" name="Picture 71"/>
        <xdr:cNvPicPr>
          <a:picLocks noChangeAspect="1" noChangeArrowheads="1"/>
        </xdr:cNvPicPr>
      </xdr:nvPicPr>
      <xdr:blipFill>
        <a:blip xmlns:r="http://schemas.openxmlformats.org/officeDocument/2006/relationships" r:embed="rId14" cstate="print"/>
        <a:srcRect/>
        <a:stretch>
          <a:fillRect/>
        </a:stretch>
      </xdr:blipFill>
      <xdr:spPr bwMode="auto">
        <a:xfrm>
          <a:off x="3543300" y="9191625"/>
          <a:ext cx="638175" cy="828675"/>
        </a:xfrm>
        <a:prstGeom prst="rect">
          <a:avLst/>
        </a:prstGeom>
        <a:noFill/>
        <a:ln w="9525">
          <a:noFill/>
          <a:miter lim="800000"/>
          <a:headEnd/>
          <a:tailEnd/>
        </a:ln>
      </xdr:spPr>
    </xdr:pic>
    <xdr:clientData/>
  </xdr:twoCellAnchor>
  <xdr:twoCellAnchor>
    <xdr:from>
      <xdr:col>1</xdr:col>
      <xdr:colOff>0</xdr:colOff>
      <xdr:row>27</xdr:row>
      <xdr:rowOff>66675</xdr:rowOff>
    </xdr:from>
    <xdr:to>
      <xdr:col>1</xdr:col>
      <xdr:colOff>581025</xdr:colOff>
      <xdr:row>32</xdr:row>
      <xdr:rowOff>171450</xdr:rowOff>
    </xdr:to>
    <xdr:pic>
      <xdr:nvPicPr>
        <xdr:cNvPr id="54292" name="Picture 75"/>
        <xdr:cNvPicPr>
          <a:picLocks noChangeAspect="1" noChangeArrowheads="1"/>
        </xdr:cNvPicPr>
      </xdr:nvPicPr>
      <xdr:blipFill>
        <a:blip xmlns:r="http://schemas.openxmlformats.org/officeDocument/2006/relationships" r:embed="rId15" cstate="print"/>
        <a:srcRect/>
        <a:stretch>
          <a:fillRect/>
        </a:stretch>
      </xdr:blipFill>
      <xdr:spPr bwMode="auto">
        <a:xfrm>
          <a:off x="371475" y="5781675"/>
          <a:ext cx="581025" cy="1295400"/>
        </a:xfrm>
        <a:prstGeom prst="rect">
          <a:avLst/>
        </a:prstGeom>
        <a:noFill/>
        <a:ln w="9525">
          <a:noFill/>
          <a:miter lim="800000"/>
          <a:headEnd/>
          <a:tailEnd/>
        </a:ln>
      </xdr:spPr>
    </xdr:pic>
    <xdr:clientData/>
  </xdr:twoCellAnchor>
  <xdr:twoCellAnchor>
    <xdr:from>
      <xdr:col>1</xdr:col>
      <xdr:colOff>9525</xdr:colOff>
      <xdr:row>39</xdr:row>
      <xdr:rowOff>38100</xdr:rowOff>
    </xdr:from>
    <xdr:to>
      <xdr:col>2</xdr:col>
      <xdr:colOff>28575</xdr:colOff>
      <xdr:row>40</xdr:row>
      <xdr:rowOff>133350</xdr:rowOff>
    </xdr:to>
    <xdr:pic>
      <xdr:nvPicPr>
        <xdr:cNvPr id="54293" name="Picture 81"/>
        <xdr:cNvPicPr>
          <a:picLocks noChangeAspect="1" noChangeArrowheads="1"/>
        </xdr:cNvPicPr>
      </xdr:nvPicPr>
      <xdr:blipFill>
        <a:blip xmlns:r="http://schemas.openxmlformats.org/officeDocument/2006/relationships" r:embed="rId16" cstate="print">
          <a:lum bright="-40000" contrast="-16000"/>
        </a:blip>
        <a:srcRect/>
        <a:stretch>
          <a:fillRect/>
        </a:stretch>
      </xdr:blipFill>
      <xdr:spPr bwMode="auto">
        <a:xfrm>
          <a:off x="381000" y="9124950"/>
          <a:ext cx="600075" cy="409575"/>
        </a:xfrm>
        <a:prstGeom prst="rect">
          <a:avLst/>
        </a:prstGeom>
        <a:noFill/>
        <a:ln w="9525">
          <a:noFill/>
          <a:miter lim="800000"/>
          <a:headEnd/>
          <a:tailEnd/>
        </a:ln>
      </xdr:spPr>
    </xdr:pic>
    <xdr:clientData/>
  </xdr:twoCellAnchor>
  <xdr:twoCellAnchor>
    <xdr:from>
      <xdr:col>6</xdr:col>
      <xdr:colOff>457200</xdr:colOff>
      <xdr:row>35</xdr:row>
      <xdr:rowOff>66675</xdr:rowOff>
    </xdr:from>
    <xdr:to>
      <xdr:col>8</xdr:col>
      <xdr:colOff>19050</xdr:colOff>
      <xdr:row>36</xdr:row>
      <xdr:rowOff>400050</xdr:rowOff>
    </xdr:to>
    <xdr:pic>
      <xdr:nvPicPr>
        <xdr:cNvPr id="54294" name="Picture 82"/>
        <xdr:cNvPicPr>
          <a:picLocks noChangeAspect="1" noChangeArrowheads="1"/>
        </xdr:cNvPicPr>
      </xdr:nvPicPr>
      <xdr:blipFill>
        <a:blip xmlns:r="http://schemas.openxmlformats.org/officeDocument/2006/relationships" r:embed="rId3" cstate="print"/>
        <a:srcRect t="24756" b="28577"/>
        <a:stretch>
          <a:fillRect/>
        </a:stretch>
      </xdr:blipFill>
      <xdr:spPr bwMode="auto">
        <a:xfrm>
          <a:off x="3438525" y="7934325"/>
          <a:ext cx="76200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180975</xdr:colOff>
          <xdr:row>13</xdr:row>
          <xdr:rowOff>114300</xdr:rowOff>
        </xdr:from>
        <xdr:to>
          <xdr:col>7</xdr:col>
          <xdr:colOff>695325</xdr:colOff>
          <xdr:row>16</xdr:row>
          <xdr:rowOff>47625</xdr:rowOff>
        </xdr:to>
        <xdr:sp macro="" textlink="">
          <xdr:nvSpPr>
            <xdr:cNvPr id="54273" name="Picture 12"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35</xdr:row>
          <xdr:rowOff>9525</xdr:rowOff>
        </xdr:from>
        <xdr:to>
          <xdr:col>2</xdr:col>
          <xdr:colOff>0</xdr:colOff>
          <xdr:row>37</xdr:row>
          <xdr:rowOff>123825</xdr:rowOff>
        </xdr:to>
        <xdr:sp macro="" textlink="">
          <xdr:nvSpPr>
            <xdr:cNvPr id="54274" name="Picture 73" hidden="1">
              <a:extLst>
                <a:ext uri="{63B3BB69-23CF-44E3-9099-C40C66FF867C}">
                  <a14:compatExt spid="_x0000_s54274"/>
                </a:ext>
              </a:extLst>
            </xdr:cNvPr>
            <xdr:cNvSpPr/>
          </xdr:nvSpPr>
          <xdr:spPr>
            <a:xfrm>
              <a:off x="0" y="0"/>
              <a:ext cx="0" cy="0"/>
            </a:xfrm>
            <a:prstGeom prst="rect">
              <a:avLst/>
            </a:prstGeom>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304800</xdr:colOff>
      <xdr:row>28</xdr:row>
      <xdr:rowOff>47625</xdr:rowOff>
    </xdr:to>
    <xdr:pic>
      <xdr:nvPicPr>
        <xdr:cNvPr id="96257" name="Picture 1" descr="Альбатрос профнастил 04 мм"/>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20000" cy="53816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238125</xdr:colOff>
      <xdr:row>9</xdr:row>
      <xdr:rowOff>9525</xdr:rowOff>
    </xdr:from>
    <xdr:to>
      <xdr:col>1</xdr:col>
      <xdr:colOff>304800</xdr:colOff>
      <xdr:row>10</xdr:row>
      <xdr:rowOff>47625</xdr:rowOff>
    </xdr:to>
    <xdr:pic>
      <xdr:nvPicPr>
        <xdr:cNvPr id="6041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238125" y="1581150"/>
          <a:ext cx="676275" cy="228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7</xdr:row>
      <xdr:rowOff>0</xdr:rowOff>
    </xdr:from>
    <xdr:to>
      <xdr:col>1</xdr:col>
      <xdr:colOff>200025</xdr:colOff>
      <xdr:row>10</xdr:row>
      <xdr:rowOff>0</xdr:rowOff>
    </xdr:to>
    <xdr:pic>
      <xdr:nvPicPr>
        <xdr:cNvPr id="6144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6675" y="1333500"/>
          <a:ext cx="714375" cy="2952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57150</xdr:colOff>
      <xdr:row>7</xdr:row>
      <xdr:rowOff>0</xdr:rowOff>
    </xdr:from>
    <xdr:to>
      <xdr:col>1</xdr:col>
      <xdr:colOff>161925</xdr:colOff>
      <xdr:row>10</xdr:row>
      <xdr:rowOff>9525</xdr:rowOff>
    </xdr:to>
    <xdr:pic>
      <xdr:nvPicPr>
        <xdr:cNvPr id="62466"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57150" y="1333500"/>
          <a:ext cx="714375" cy="2952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9526</xdr:colOff>
      <xdr:row>0</xdr:row>
      <xdr:rowOff>66675</xdr:rowOff>
    </xdr:from>
    <xdr:to>
      <xdr:col>17</xdr:col>
      <xdr:colOff>466726</xdr:colOff>
      <xdr:row>5</xdr:row>
      <xdr:rowOff>104775</xdr:rowOff>
    </xdr:to>
    <xdr:graphicFrame macro="">
      <xdr:nvGraphicFramePr>
        <xdr:cNvPr id="4" name="Схема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47625</xdr:colOff>
      <xdr:row>7</xdr:row>
      <xdr:rowOff>9525</xdr:rowOff>
    </xdr:from>
    <xdr:to>
      <xdr:col>1</xdr:col>
      <xdr:colOff>209550</xdr:colOff>
      <xdr:row>9</xdr:row>
      <xdr:rowOff>57150</xdr:rowOff>
    </xdr:to>
    <xdr:pic>
      <xdr:nvPicPr>
        <xdr:cNvPr id="6349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7625" y="942975"/>
          <a:ext cx="714375" cy="2952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95251</xdr:colOff>
      <xdr:row>0</xdr:row>
      <xdr:rowOff>85725</xdr:rowOff>
    </xdr:from>
    <xdr:to>
      <xdr:col>9</xdr:col>
      <xdr:colOff>552451</xdr:colOff>
      <xdr:row>5</xdr:row>
      <xdr:rowOff>123825</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85725</xdr:colOff>
      <xdr:row>7</xdr:row>
      <xdr:rowOff>38100</xdr:rowOff>
    </xdr:from>
    <xdr:to>
      <xdr:col>1</xdr:col>
      <xdr:colOff>266700</xdr:colOff>
      <xdr:row>8</xdr:row>
      <xdr:rowOff>133350</xdr:rowOff>
    </xdr:to>
    <xdr:pic>
      <xdr:nvPicPr>
        <xdr:cNvPr id="64514"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85725" y="1371600"/>
          <a:ext cx="790575" cy="285750"/>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Таблица1" displayName="Таблица1" ref="A2:E103" totalsRowShown="0">
  <autoFilter ref="A2:E103"/>
  <tableColumns count="5">
    <tableColumn id="1" name="Столбец1" dataDxfId="3" dataCellStyle="0,0_x000d__x000a_NA_x000d__x000a__Штукатурные фасады"/>
    <tableColumn id="2" name="Материалы для приклеивания и армирования утеплителя" dataDxfId="2" dataCellStyle="Обычный_Прайс Плантер"/>
    <tableColumn id="3" name="Упаковка" dataDxfId="1" dataCellStyle="Обычный_Прайс Плантер"/>
    <tableColumn id="4" name="Цена, грн. за шт." dataDxfId="0" dataCellStyle="Обычный_Прайс Плантер"/>
    <tableColumn id="5" name="Столбец2"/>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igma_master@mail.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4.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18.emf"/><Relationship Id="rId7" Type="http://schemas.openxmlformats.org/officeDocument/2006/relationships/image" Target="../media/image11.emf"/><Relationship Id="rId12" Type="http://schemas.openxmlformats.org/officeDocument/2006/relationships/oleObject" Target="../embeddings/oleObject5.bin"/><Relationship Id="rId17" Type="http://schemas.openxmlformats.org/officeDocument/2006/relationships/image" Target="../media/image16.emf"/><Relationship Id="rId2" Type="http://schemas.openxmlformats.org/officeDocument/2006/relationships/drawing" Target="../drawings/drawing1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11" Type="http://schemas.openxmlformats.org/officeDocument/2006/relationships/image" Target="../media/image13.emf"/><Relationship Id="rId5" Type="http://schemas.openxmlformats.org/officeDocument/2006/relationships/image" Target="../media/image10.emf"/><Relationship Id="rId15" Type="http://schemas.openxmlformats.org/officeDocument/2006/relationships/image" Target="../media/image15.emf"/><Relationship Id="rId10" Type="http://schemas.openxmlformats.org/officeDocument/2006/relationships/oleObject" Target="../embeddings/oleObject4.bin"/><Relationship Id="rId19" Type="http://schemas.openxmlformats.org/officeDocument/2006/relationships/image" Target="../media/image17.emf"/><Relationship Id="rId4" Type="http://schemas.openxmlformats.org/officeDocument/2006/relationships/oleObject" Target="../embeddings/oleObject1.bin"/><Relationship Id="rId9" Type="http://schemas.openxmlformats.org/officeDocument/2006/relationships/image" Target="../media/image12.emf"/><Relationship Id="rId14" Type="http://schemas.openxmlformats.org/officeDocument/2006/relationships/oleObject" Target="../embeddings/oleObject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86.emf"/><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oleObject" Target="../embeddings/oleObject11.bin"/><Relationship Id="rId5" Type="http://schemas.openxmlformats.org/officeDocument/2006/relationships/image" Target="../media/image85.emf"/><Relationship Id="rId4" Type="http://schemas.openxmlformats.org/officeDocument/2006/relationships/oleObject" Target="../embeddings/oleObject1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9.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3.vml"/><Relationship Id="rId1" Type="http://schemas.openxmlformats.org/officeDocument/2006/relationships/drawing" Target="../drawings/drawing41.xml"/><Relationship Id="rId4" Type="http://schemas.openxmlformats.org/officeDocument/2006/relationships/image" Target="../media/image167.pn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4.vml"/><Relationship Id="rId1" Type="http://schemas.openxmlformats.org/officeDocument/2006/relationships/drawing" Target="../drawings/drawing42.xml"/><Relationship Id="rId6" Type="http://schemas.openxmlformats.org/officeDocument/2006/relationships/image" Target="../media/image182.png"/><Relationship Id="rId5" Type="http://schemas.openxmlformats.org/officeDocument/2006/relationships/oleObject" Target="../embeddings/oleObject14.bin"/><Relationship Id="rId4" Type="http://schemas.openxmlformats.org/officeDocument/2006/relationships/image" Target="../media/image181.png"/></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104"/>
  <sheetViews>
    <sheetView workbookViewId="0">
      <selection activeCell="A2" sqref="A2:H7"/>
    </sheetView>
  </sheetViews>
  <sheetFormatPr defaultRowHeight="15" x14ac:dyDescent="0.25"/>
  <sheetData>
    <row r="1" spans="1:8" x14ac:dyDescent="0.25">
      <c r="A1" s="510" t="s">
        <v>797</v>
      </c>
      <c r="B1" s="510"/>
      <c r="C1" s="510"/>
      <c r="D1" s="510"/>
      <c r="E1" s="510"/>
      <c r="F1" s="510"/>
      <c r="G1" s="510"/>
      <c r="H1" s="510"/>
    </row>
    <row r="2" spans="1:8" x14ac:dyDescent="0.25">
      <c r="A2" s="1135" t="s">
        <v>1767</v>
      </c>
      <c r="B2" s="515"/>
      <c r="C2" s="515"/>
      <c r="D2" s="515"/>
      <c r="E2" s="515"/>
      <c r="F2" s="515"/>
      <c r="G2" s="515"/>
      <c r="H2" s="515"/>
    </row>
    <row r="3" spans="1:8" x14ac:dyDescent="0.25">
      <c r="A3" s="515"/>
      <c r="B3" s="515"/>
      <c r="C3" s="515"/>
      <c r="D3" s="515"/>
      <c r="E3" s="515"/>
      <c r="F3" s="515"/>
      <c r="G3" s="515"/>
      <c r="H3" s="515"/>
    </row>
    <row r="4" spans="1:8" x14ac:dyDescent="0.25">
      <c r="A4" s="515"/>
      <c r="B4" s="515"/>
      <c r="C4" s="515"/>
      <c r="D4" s="515"/>
      <c r="E4" s="515"/>
      <c r="F4" s="515"/>
      <c r="G4" s="515"/>
      <c r="H4" s="515"/>
    </row>
    <row r="5" spans="1:8" x14ac:dyDescent="0.25">
      <c r="A5" s="515"/>
      <c r="B5" s="515"/>
      <c r="C5" s="515"/>
      <c r="D5" s="515"/>
      <c r="E5" s="515"/>
      <c r="F5" s="515"/>
      <c r="G5" s="515"/>
      <c r="H5" s="515"/>
    </row>
    <row r="6" spans="1:8" x14ac:dyDescent="0.25">
      <c r="A6" s="515"/>
      <c r="B6" s="515"/>
      <c r="C6" s="515"/>
      <c r="D6" s="515"/>
      <c r="E6" s="515"/>
      <c r="F6" s="515"/>
      <c r="G6" s="515"/>
      <c r="H6" s="515"/>
    </row>
    <row r="7" spans="1:8" ht="94.5" customHeight="1" x14ac:dyDescent="0.25">
      <c r="A7" s="515"/>
      <c r="B7" s="515"/>
      <c r="C7" s="515"/>
      <c r="D7" s="515"/>
      <c r="E7" s="515"/>
      <c r="F7" s="515"/>
      <c r="G7" s="515"/>
      <c r="H7" s="515"/>
    </row>
    <row r="8" spans="1:8" x14ac:dyDescent="0.25">
      <c r="A8" s="513" t="s">
        <v>794</v>
      </c>
      <c r="B8" s="513"/>
      <c r="C8" s="513"/>
      <c r="D8" s="513"/>
      <c r="E8" s="513"/>
      <c r="F8" s="513"/>
      <c r="G8" s="518" t="s">
        <v>793</v>
      </c>
      <c r="H8" s="518"/>
    </row>
    <row r="9" spans="1:8" x14ac:dyDescent="0.25">
      <c r="A9" s="512" t="s">
        <v>795</v>
      </c>
      <c r="B9" s="512"/>
      <c r="C9" s="512"/>
      <c r="D9" s="512"/>
      <c r="E9" s="512"/>
      <c r="F9" s="512"/>
      <c r="G9" s="514"/>
      <c r="H9" s="514"/>
    </row>
    <row r="10" spans="1:8" ht="3.95" customHeight="1" x14ac:dyDescent="0.25">
      <c r="G10" s="3"/>
      <c r="H10" s="3"/>
    </row>
    <row r="11" spans="1:8" x14ac:dyDescent="0.25">
      <c r="A11" s="512" t="s">
        <v>796</v>
      </c>
      <c r="B11" s="512"/>
      <c r="C11" s="512"/>
      <c r="D11" s="512"/>
      <c r="E11" s="512"/>
      <c r="F11" s="512"/>
      <c r="G11" s="514"/>
      <c r="H11" s="514"/>
    </row>
    <row r="12" spans="1:8" ht="3.95" customHeight="1" x14ac:dyDescent="0.25">
      <c r="G12" s="3"/>
      <c r="H12" s="3"/>
    </row>
    <row r="13" spans="1:8" x14ac:dyDescent="0.25">
      <c r="A13" s="512" t="s">
        <v>798</v>
      </c>
      <c r="B13" s="512"/>
      <c r="C13" s="512"/>
      <c r="D13" s="512"/>
      <c r="E13" s="512"/>
      <c r="F13" s="512"/>
      <c r="G13" s="514"/>
      <c r="H13" s="514"/>
    </row>
    <row r="14" spans="1:8" ht="3.95" customHeight="1" x14ac:dyDescent="0.25">
      <c r="G14" s="3"/>
      <c r="H14" s="3"/>
    </row>
    <row r="15" spans="1:8" x14ac:dyDescent="0.25">
      <c r="A15" s="512" t="s">
        <v>799</v>
      </c>
      <c r="B15" s="512"/>
      <c r="C15" s="512"/>
      <c r="D15" s="512"/>
      <c r="E15" s="512"/>
      <c r="F15" s="512"/>
      <c r="G15" s="514"/>
      <c r="H15" s="514"/>
    </row>
    <row r="16" spans="1:8" ht="3.95" customHeight="1" x14ac:dyDescent="0.25">
      <c r="G16" s="3"/>
      <c r="H16" s="3"/>
    </row>
    <row r="17" spans="1:8" x14ac:dyDescent="0.25">
      <c r="A17" s="512" t="s">
        <v>800</v>
      </c>
      <c r="B17" s="512"/>
      <c r="C17" s="512"/>
      <c r="D17" s="512"/>
      <c r="E17" s="512"/>
      <c r="F17" s="512"/>
      <c r="G17" s="514"/>
      <c r="H17" s="514"/>
    </row>
    <row r="18" spans="1:8" ht="3.95" customHeight="1" x14ac:dyDescent="0.25">
      <c r="G18" s="3"/>
      <c r="H18" s="3"/>
    </row>
    <row r="19" spans="1:8" x14ac:dyDescent="0.25">
      <c r="A19" s="512" t="s">
        <v>801</v>
      </c>
      <c r="B19" s="512"/>
      <c r="C19" s="512"/>
      <c r="D19" s="512"/>
      <c r="E19" s="512"/>
      <c r="F19" s="512"/>
      <c r="G19" s="514"/>
      <c r="H19" s="514"/>
    </row>
    <row r="20" spans="1:8" ht="3.95" customHeight="1" x14ac:dyDescent="0.25">
      <c r="G20" s="3"/>
      <c r="H20" s="3"/>
    </row>
    <row r="21" spans="1:8" x14ac:dyDescent="0.25">
      <c r="A21" s="512" t="s">
        <v>802</v>
      </c>
      <c r="B21" s="512"/>
      <c r="C21" s="512"/>
      <c r="D21" s="512"/>
      <c r="E21" s="512"/>
      <c r="F21" s="512"/>
      <c r="G21" s="514"/>
      <c r="H21" s="514"/>
    </row>
    <row r="22" spans="1:8" ht="3.95" customHeight="1" x14ac:dyDescent="0.25">
      <c r="G22" s="3"/>
      <c r="H22" s="3"/>
    </row>
    <row r="23" spans="1:8" x14ac:dyDescent="0.25">
      <c r="A23" s="512" t="s">
        <v>803</v>
      </c>
      <c r="B23" s="512"/>
      <c r="C23" s="512"/>
      <c r="D23" s="512"/>
      <c r="E23" s="512"/>
      <c r="F23" s="512"/>
      <c r="G23" s="514"/>
      <c r="H23" s="514"/>
    </row>
    <row r="24" spans="1:8" ht="3.95" customHeight="1" x14ac:dyDescent="0.25">
      <c r="G24" s="3"/>
      <c r="H24" s="3"/>
    </row>
    <row r="25" spans="1:8" x14ac:dyDescent="0.25">
      <c r="A25" s="512" t="s">
        <v>805</v>
      </c>
      <c r="B25" s="512"/>
      <c r="C25" s="512"/>
      <c r="D25" s="512"/>
      <c r="E25" s="512"/>
      <c r="F25" s="512"/>
      <c r="G25" s="514"/>
      <c r="H25" s="514"/>
    </row>
    <row r="26" spans="1:8" ht="3.95" customHeight="1" x14ac:dyDescent="0.25">
      <c r="G26" s="3"/>
      <c r="H26" s="3"/>
    </row>
    <row r="27" spans="1:8" x14ac:dyDescent="0.25">
      <c r="A27" s="512" t="s">
        <v>1663</v>
      </c>
      <c r="B27" s="512"/>
      <c r="C27" s="512"/>
      <c r="D27" s="512"/>
      <c r="E27" s="512"/>
      <c r="F27" s="512"/>
      <c r="G27" s="514"/>
      <c r="H27" s="514"/>
    </row>
    <row r="28" spans="1:8" ht="3.95" customHeight="1" x14ac:dyDescent="0.25">
      <c r="G28" s="3"/>
      <c r="H28" s="3"/>
    </row>
    <row r="29" spans="1:8" x14ac:dyDescent="0.25">
      <c r="A29" s="512" t="s">
        <v>807</v>
      </c>
      <c r="B29" s="512"/>
      <c r="C29" s="512"/>
      <c r="D29" s="512"/>
      <c r="E29" s="512"/>
      <c r="F29" s="512"/>
      <c r="G29" s="514"/>
      <c r="H29" s="514"/>
    </row>
    <row r="30" spans="1:8" ht="3.95" customHeight="1" x14ac:dyDescent="0.25">
      <c r="G30" s="3"/>
      <c r="H30" s="3"/>
    </row>
    <row r="31" spans="1:8" x14ac:dyDescent="0.25">
      <c r="A31" s="512" t="s">
        <v>806</v>
      </c>
      <c r="B31" s="512"/>
      <c r="C31" s="512"/>
      <c r="D31" s="512"/>
      <c r="E31" s="512"/>
      <c r="F31" s="512"/>
      <c r="G31" s="514"/>
      <c r="H31" s="514"/>
    </row>
    <row r="32" spans="1:8" ht="3.95" customHeight="1" x14ac:dyDescent="0.25">
      <c r="G32" s="3"/>
      <c r="H32" s="3"/>
    </row>
    <row r="33" spans="1:8" x14ac:dyDescent="0.25">
      <c r="A33" s="512" t="s">
        <v>808</v>
      </c>
      <c r="B33" s="512"/>
      <c r="C33" s="512"/>
      <c r="D33" s="512"/>
      <c r="E33" s="512"/>
      <c r="F33" s="512"/>
      <c r="G33" s="514"/>
      <c r="H33" s="514"/>
    </row>
    <row r="34" spans="1:8" ht="3.95" customHeight="1" x14ac:dyDescent="0.25">
      <c r="G34" s="3"/>
      <c r="H34" s="3"/>
    </row>
    <row r="35" spans="1:8" x14ac:dyDescent="0.25">
      <c r="A35" s="512" t="s">
        <v>811</v>
      </c>
      <c r="B35" s="512"/>
      <c r="C35" s="512"/>
      <c r="D35" s="512"/>
      <c r="E35" s="512"/>
      <c r="F35" s="512"/>
      <c r="G35" s="514"/>
      <c r="H35" s="514"/>
    </row>
    <row r="36" spans="1:8" ht="3.95" customHeight="1" x14ac:dyDescent="0.25">
      <c r="G36" s="3"/>
      <c r="H36" s="3"/>
    </row>
    <row r="37" spans="1:8" x14ac:dyDescent="0.25">
      <c r="A37" s="512" t="s">
        <v>1354</v>
      </c>
      <c r="B37" s="512"/>
      <c r="C37" s="512"/>
      <c r="D37" s="512"/>
      <c r="E37" s="512"/>
      <c r="F37" s="512"/>
      <c r="G37" s="514"/>
      <c r="H37" s="514"/>
    </row>
    <row r="38" spans="1:8" ht="3.95" customHeight="1" x14ac:dyDescent="0.25">
      <c r="G38" s="3"/>
      <c r="H38" s="3"/>
    </row>
    <row r="39" spans="1:8" x14ac:dyDescent="0.25">
      <c r="A39" s="512" t="s">
        <v>812</v>
      </c>
      <c r="B39" s="512"/>
      <c r="C39" s="512"/>
      <c r="D39" s="512"/>
      <c r="E39" s="512"/>
      <c r="F39" s="512"/>
      <c r="G39" s="514"/>
      <c r="H39" s="514"/>
    </row>
    <row r="40" spans="1:8" ht="3.95" customHeight="1" x14ac:dyDescent="0.25"/>
    <row r="41" spans="1:8" x14ac:dyDescent="0.25">
      <c r="A41" s="512" t="s">
        <v>813</v>
      </c>
      <c r="B41" s="512"/>
      <c r="C41" s="512"/>
      <c r="D41" s="512"/>
      <c r="E41" s="512"/>
      <c r="F41" s="512"/>
      <c r="G41" s="514"/>
      <c r="H41" s="514"/>
    </row>
    <row r="42" spans="1:8" ht="3.95" customHeight="1" x14ac:dyDescent="0.25"/>
    <row r="43" spans="1:8" x14ac:dyDescent="0.25">
      <c r="A43" s="512" t="s">
        <v>809</v>
      </c>
      <c r="B43" s="512"/>
      <c r="C43" s="512"/>
      <c r="D43" s="512"/>
      <c r="E43" s="512"/>
      <c r="F43" s="512"/>
      <c r="G43" s="514"/>
      <c r="H43" s="514"/>
    </row>
    <row r="44" spans="1:8" ht="3.95" customHeight="1" x14ac:dyDescent="0.25"/>
    <row r="45" spans="1:8" x14ac:dyDescent="0.25">
      <c r="A45" s="512" t="s">
        <v>810</v>
      </c>
      <c r="B45" s="512"/>
      <c r="C45" s="512"/>
      <c r="D45" s="512"/>
      <c r="E45" s="512"/>
      <c r="F45" s="512"/>
      <c r="G45" s="514"/>
      <c r="H45" s="514"/>
    </row>
    <row r="46" spans="1:8" ht="3.95" customHeight="1" x14ac:dyDescent="0.25"/>
    <row r="47" spans="1:8" x14ac:dyDescent="0.25">
      <c r="A47" s="512" t="s">
        <v>1355</v>
      </c>
      <c r="B47" s="512"/>
      <c r="C47" s="512"/>
      <c r="D47" s="512"/>
      <c r="E47" s="512"/>
      <c r="F47" s="512"/>
      <c r="G47" s="514"/>
      <c r="H47" s="514"/>
    </row>
    <row r="48" spans="1:8" ht="3.95" customHeight="1" x14ac:dyDescent="0.25"/>
    <row r="49" spans="1:8" x14ac:dyDescent="0.25">
      <c r="A49" s="512" t="s">
        <v>1110</v>
      </c>
      <c r="B49" s="512"/>
      <c r="C49" s="512"/>
      <c r="D49" s="512"/>
      <c r="E49" s="512"/>
      <c r="F49" s="512"/>
      <c r="G49" s="514"/>
      <c r="H49" s="514"/>
    </row>
    <row r="50" spans="1:8" ht="3.95" customHeight="1" x14ac:dyDescent="0.25"/>
    <row r="51" spans="1:8" x14ac:dyDescent="0.25">
      <c r="A51" s="512" t="s">
        <v>1374</v>
      </c>
      <c r="B51" s="512"/>
      <c r="C51" s="512"/>
      <c r="D51" s="512"/>
      <c r="E51" s="512"/>
      <c r="F51" s="512"/>
      <c r="G51" s="514"/>
      <c r="H51" s="514"/>
    </row>
    <row r="52" spans="1:8" ht="3.95" customHeight="1" x14ac:dyDescent="0.25"/>
    <row r="53" spans="1:8" x14ac:dyDescent="0.25">
      <c r="A53" s="512" t="s">
        <v>804</v>
      </c>
      <c r="B53" s="512"/>
      <c r="C53" s="512"/>
      <c r="D53" s="512"/>
      <c r="E53" s="512"/>
      <c r="F53" s="512"/>
      <c r="G53" s="514"/>
      <c r="H53" s="514"/>
    </row>
    <row r="54" spans="1:8" ht="3.95" customHeight="1" x14ac:dyDescent="0.25"/>
    <row r="55" spans="1:8" ht="15" customHeight="1" x14ac:dyDescent="0.25">
      <c r="A55" s="512" t="s">
        <v>1512</v>
      </c>
      <c r="B55" s="512"/>
      <c r="C55" s="512"/>
      <c r="D55" s="512"/>
      <c r="E55" s="512"/>
      <c r="F55" s="512"/>
      <c r="G55" s="514"/>
      <c r="H55" s="514"/>
    </row>
    <row r="56" spans="1:8" ht="3.95" customHeight="1" x14ac:dyDescent="0.25"/>
    <row r="57" spans="1:8" s="9" customFormat="1" ht="15" customHeight="1" x14ac:dyDescent="0.25">
      <c r="A57" s="512" t="s">
        <v>1651</v>
      </c>
      <c r="B57" s="512"/>
      <c r="C57" s="512"/>
      <c r="D57" s="512"/>
      <c r="E57" s="512"/>
      <c r="F57" s="512"/>
      <c r="G57" s="514"/>
      <c r="H57" s="514"/>
    </row>
    <row r="58" spans="1:8" s="9" customFormat="1" ht="3.95" customHeight="1" x14ac:dyDescent="0.25">
      <c r="A58" s="173"/>
      <c r="B58" s="173"/>
      <c r="C58" s="173"/>
      <c r="D58" s="173"/>
      <c r="E58" s="173"/>
      <c r="F58" s="173"/>
      <c r="G58" s="174"/>
      <c r="H58" s="174"/>
    </row>
    <row r="59" spans="1:8" s="9" customFormat="1" ht="15" customHeight="1" x14ac:dyDescent="0.25">
      <c r="A59" s="512" t="s">
        <v>1650</v>
      </c>
      <c r="B59" s="512"/>
      <c r="C59" s="512"/>
      <c r="D59" s="512"/>
      <c r="E59" s="512"/>
      <c r="F59" s="512"/>
      <c r="G59" s="514"/>
      <c r="H59" s="514"/>
    </row>
    <row r="60" spans="1:8" s="9" customFormat="1" ht="3.95" customHeight="1" x14ac:dyDescent="0.25">
      <c r="A60" s="173"/>
      <c r="B60" s="173"/>
      <c r="C60" s="173"/>
      <c r="D60" s="173"/>
      <c r="E60" s="173"/>
      <c r="F60" s="173"/>
      <c r="G60" s="174"/>
      <c r="H60" s="174"/>
    </row>
    <row r="61" spans="1:8" s="9" customFormat="1" ht="15" customHeight="1" x14ac:dyDescent="0.25">
      <c r="A61" s="512" t="s">
        <v>422</v>
      </c>
      <c r="B61" s="512"/>
      <c r="C61" s="512"/>
      <c r="D61" s="512"/>
      <c r="E61" s="512"/>
      <c r="F61" s="512"/>
      <c r="G61" s="514"/>
      <c r="H61" s="514"/>
    </row>
    <row r="62" spans="1:8" s="9" customFormat="1" ht="3.95" customHeight="1" x14ac:dyDescent="0.25">
      <c r="A62" s="173"/>
      <c r="B62" s="173"/>
      <c r="C62" s="173"/>
      <c r="D62" s="173"/>
      <c r="E62" s="173"/>
      <c r="F62" s="173"/>
      <c r="G62" s="174"/>
      <c r="H62" s="174"/>
    </row>
    <row r="63" spans="1:8" s="9" customFormat="1" ht="15" customHeight="1" x14ac:dyDescent="0.25">
      <c r="A63" s="512" t="s">
        <v>402</v>
      </c>
      <c r="B63" s="512"/>
      <c r="C63" s="512"/>
      <c r="D63" s="512"/>
      <c r="E63" s="512"/>
      <c r="F63" s="512"/>
      <c r="G63" s="514"/>
      <c r="H63" s="514"/>
    </row>
    <row r="64" spans="1:8" s="9" customFormat="1" ht="3.95" customHeight="1" x14ac:dyDescent="0.25">
      <c r="A64" s="173"/>
      <c r="B64" s="173"/>
      <c r="C64" s="173"/>
      <c r="D64" s="173"/>
      <c r="E64" s="173"/>
      <c r="F64" s="173"/>
      <c r="G64" s="174"/>
      <c r="H64" s="174"/>
    </row>
    <row r="65" spans="1:8" s="9" customFormat="1" ht="15" customHeight="1" x14ac:dyDescent="0.25">
      <c r="A65" s="512" t="s">
        <v>168</v>
      </c>
      <c r="B65" s="512"/>
      <c r="C65" s="512"/>
      <c r="D65" s="512"/>
      <c r="E65" s="512"/>
      <c r="F65" s="512"/>
      <c r="G65" s="514"/>
      <c r="H65" s="514"/>
    </row>
    <row r="66" spans="1:8" s="9" customFormat="1" ht="3.95" customHeight="1" x14ac:dyDescent="0.25">
      <c r="A66" s="173"/>
      <c r="B66" s="173"/>
      <c r="C66" s="173"/>
      <c r="D66" s="173"/>
      <c r="E66" s="173"/>
      <c r="F66" s="173"/>
      <c r="G66" s="174"/>
      <c r="H66" s="174"/>
    </row>
    <row r="67" spans="1:8" s="9" customFormat="1" ht="15" customHeight="1" x14ac:dyDescent="0.25">
      <c r="A67" s="512" t="s">
        <v>398</v>
      </c>
      <c r="B67" s="512"/>
      <c r="C67" s="512"/>
      <c r="D67" s="512"/>
      <c r="E67" s="512"/>
      <c r="F67" s="512"/>
      <c r="G67" s="514"/>
      <c r="H67" s="514"/>
    </row>
    <row r="68" spans="1:8" s="9" customFormat="1" ht="3.95" customHeight="1" x14ac:dyDescent="0.25">
      <c r="A68" s="173"/>
      <c r="B68" s="173"/>
      <c r="C68" s="173"/>
      <c r="D68" s="173"/>
      <c r="E68" s="173"/>
      <c r="F68" s="173"/>
      <c r="G68" s="174"/>
      <c r="H68" s="174"/>
    </row>
    <row r="69" spans="1:8" s="9" customFormat="1" ht="15" customHeight="1" x14ac:dyDescent="0.25">
      <c r="A69" s="512" t="s">
        <v>237</v>
      </c>
      <c r="B69" s="512"/>
      <c r="C69" s="512"/>
      <c r="D69" s="512"/>
      <c r="E69" s="512"/>
      <c r="F69" s="512"/>
      <c r="G69" s="514"/>
      <c r="H69" s="514"/>
    </row>
    <row r="70" spans="1:8" s="9" customFormat="1" ht="3.95" customHeight="1" x14ac:dyDescent="0.25">
      <c r="A70" s="118"/>
      <c r="B70" s="118"/>
      <c r="C70" s="118"/>
      <c r="D70" s="118"/>
      <c r="E70" s="118"/>
      <c r="F70" s="118"/>
      <c r="G70" s="118"/>
      <c r="H70" s="118"/>
    </row>
    <row r="71" spans="1:8" s="9" customFormat="1" ht="15" customHeight="1" x14ac:dyDescent="0.25">
      <c r="A71" s="512" t="s">
        <v>236</v>
      </c>
      <c r="B71" s="512"/>
      <c r="C71" s="512"/>
      <c r="D71" s="512"/>
      <c r="E71" s="512"/>
      <c r="F71" s="512"/>
      <c r="G71" s="514"/>
      <c r="H71" s="514"/>
    </row>
    <row r="72" spans="1:8" s="9" customFormat="1" ht="3.95" customHeight="1" x14ac:dyDescent="0.25">
      <c r="A72" s="173"/>
      <c r="B72" s="173"/>
      <c r="C72" s="173"/>
      <c r="D72" s="173"/>
      <c r="E72" s="173"/>
      <c r="F72" s="173"/>
      <c r="G72" s="174"/>
      <c r="H72" s="174"/>
    </row>
    <row r="73" spans="1:8" s="9" customFormat="1" ht="15" customHeight="1" x14ac:dyDescent="0.25">
      <c r="A73" s="512" t="s">
        <v>170</v>
      </c>
      <c r="B73" s="512"/>
      <c r="C73" s="512"/>
      <c r="D73" s="512"/>
      <c r="E73" s="512"/>
      <c r="F73" s="512"/>
      <c r="G73" s="514"/>
      <c r="H73" s="514"/>
    </row>
    <row r="74" spans="1:8" s="9" customFormat="1" ht="3.95" customHeight="1" x14ac:dyDescent="0.25">
      <c r="A74" s="173"/>
      <c r="B74" s="173"/>
      <c r="C74" s="173"/>
      <c r="D74" s="173"/>
      <c r="E74" s="173"/>
      <c r="F74" s="173"/>
      <c r="G74" s="174"/>
      <c r="H74" s="174"/>
    </row>
    <row r="75" spans="1:8" s="9" customFormat="1" ht="15" customHeight="1" x14ac:dyDescent="0.25">
      <c r="A75" s="512" t="s">
        <v>206</v>
      </c>
      <c r="B75" s="512"/>
      <c r="C75" s="512"/>
      <c r="D75" s="512"/>
      <c r="E75" s="512"/>
      <c r="F75" s="512"/>
      <c r="G75" s="514"/>
      <c r="H75" s="514"/>
    </row>
    <row r="76" spans="1:8" s="9" customFormat="1" ht="15" customHeight="1" x14ac:dyDescent="0.25">
      <c r="A76" s="302"/>
      <c r="B76" s="519" t="s">
        <v>496</v>
      </c>
      <c r="C76" s="520"/>
      <c r="D76" s="520"/>
      <c r="E76" s="520"/>
      <c r="F76" s="520"/>
      <c r="G76" s="282"/>
      <c r="H76" s="282"/>
    </row>
    <row r="77" spans="1:8" ht="15" customHeight="1" x14ac:dyDescent="0.25">
      <c r="A77" s="517" t="s">
        <v>1375</v>
      </c>
      <c r="B77" s="517"/>
      <c r="C77" s="517"/>
      <c r="D77" s="517"/>
      <c r="E77" s="517"/>
      <c r="F77" s="517"/>
      <c r="G77" s="517"/>
      <c r="H77" s="517"/>
    </row>
    <row r="78" spans="1:8" ht="3.95" customHeight="1" x14ac:dyDescent="0.25">
      <c r="A78" s="158"/>
      <c r="B78" s="158"/>
      <c r="C78" s="158"/>
      <c r="D78" s="158"/>
      <c r="E78" s="158"/>
      <c r="F78" s="158"/>
      <c r="G78" s="158"/>
      <c r="H78" s="158"/>
    </row>
    <row r="79" spans="1:8" ht="15" customHeight="1" x14ac:dyDescent="0.25">
      <c r="A79" s="513" t="s">
        <v>794</v>
      </c>
      <c r="B79" s="513"/>
      <c r="C79" s="513"/>
      <c r="D79" s="513"/>
      <c r="E79" s="513"/>
      <c r="F79" s="513"/>
      <c r="G79" s="518"/>
      <c r="H79" s="518"/>
    </row>
    <row r="80" spans="1:8" ht="15" customHeight="1" x14ac:dyDescent="0.25">
      <c r="A80" s="512" t="s">
        <v>1376</v>
      </c>
      <c r="B80" s="512"/>
      <c r="C80" s="512"/>
      <c r="D80" s="512"/>
      <c r="E80" s="512"/>
      <c r="F80" s="512"/>
      <c r="G80" s="514"/>
      <c r="H80" s="514"/>
    </row>
    <row r="81" spans="1:8" ht="3.95" customHeight="1" x14ac:dyDescent="0.25">
      <c r="A81" s="145"/>
      <c r="B81" s="145"/>
      <c r="C81" s="145"/>
      <c r="D81" s="145"/>
      <c r="E81" s="145"/>
      <c r="F81" s="145"/>
      <c r="G81" s="3"/>
      <c r="H81" s="3"/>
    </row>
    <row r="82" spans="1:8" ht="15" customHeight="1" x14ac:dyDescent="0.25">
      <c r="A82" s="512" t="s">
        <v>1377</v>
      </c>
      <c r="B82" s="512"/>
      <c r="C82" s="512"/>
      <c r="D82" s="512"/>
      <c r="E82" s="512"/>
      <c r="F82" s="512"/>
      <c r="G82" s="514"/>
      <c r="H82" s="514"/>
    </row>
    <row r="83" spans="1:8" ht="3.95" customHeight="1" x14ac:dyDescent="0.25">
      <c r="A83" s="145"/>
      <c r="B83" s="145"/>
      <c r="C83" s="145"/>
      <c r="D83" s="145"/>
      <c r="E83" s="145"/>
      <c r="F83" s="145"/>
      <c r="G83" s="3"/>
      <c r="H83" s="3"/>
    </row>
    <row r="84" spans="1:8" ht="15" customHeight="1" x14ac:dyDescent="0.25">
      <c r="A84" s="512" t="s">
        <v>1378</v>
      </c>
      <c r="B84" s="512"/>
      <c r="C84" s="512"/>
      <c r="D84" s="512"/>
      <c r="E84" s="512"/>
      <c r="F84" s="512"/>
      <c r="G84" s="514"/>
      <c r="H84" s="514"/>
    </row>
    <row r="85" spans="1:8" ht="3.95" customHeight="1" x14ac:dyDescent="0.25">
      <c r="A85" s="145"/>
      <c r="B85" s="145"/>
      <c r="C85" s="145"/>
      <c r="D85" s="145"/>
      <c r="E85" s="145"/>
      <c r="F85" s="145"/>
      <c r="G85" s="3"/>
      <c r="H85" s="3"/>
    </row>
    <row r="86" spans="1:8" ht="15" customHeight="1" x14ac:dyDescent="0.25">
      <c r="A86" s="512" t="s">
        <v>1379</v>
      </c>
      <c r="B86" s="512"/>
      <c r="C86" s="512"/>
      <c r="D86" s="512"/>
      <c r="E86" s="512"/>
      <c r="F86" s="512"/>
      <c r="G86" s="514"/>
      <c r="H86" s="514"/>
    </row>
    <row r="87" spans="1:8" ht="3.95" customHeight="1" x14ac:dyDescent="0.25">
      <c r="A87" s="145"/>
      <c r="B87" s="145"/>
      <c r="C87" s="145"/>
      <c r="D87" s="145"/>
      <c r="E87" s="145"/>
      <c r="F87" s="145"/>
      <c r="G87" s="3"/>
      <c r="H87" s="3"/>
    </row>
    <row r="88" spans="1:8" ht="15" customHeight="1" x14ac:dyDescent="0.25">
      <c r="A88" s="512" t="s">
        <v>1380</v>
      </c>
      <c r="B88" s="512"/>
      <c r="C88" s="512"/>
      <c r="D88" s="512"/>
      <c r="E88" s="512"/>
      <c r="F88" s="512"/>
      <c r="G88" s="514"/>
      <c r="H88" s="514"/>
    </row>
    <row r="89" spans="1:8" ht="3.95" customHeight="1" x14ac:dyDescent="0.25">
      <c r="A89" s="145"/>
      <c r="B89" s="145"/>
      <c r="C89" s="145"/>
      <c r="D89" s="145"/>
      <c r="E89" s="145"/>
      <c r="F89" s="145"/>
      <c r="G89" s="3"/>
      <c r="H89" s="3"/>
    </row>
    <row r="90" spans="1:8" ht="15" customHeight="1" x14ac:dyDescent="0.25">
      <c r="A90" s="512" t="s">
        <v>1381</v>
      </c>
      <c r="B90" s="512"/>
      <c r="C90" s="512"/>
      <c r="D90" s="512"/>
      <c r="E90" s="512"/>
      <c r="F90" s="512"/>
      <c r="G90" s="514"/>
      <c r="H90" s="514"/>
    </row>
    <row r="91" spans="1:8" ht="3.95" customHeight="1" x14ac:dyDescent="0.25">
      <c r="A91" s="145"/>
      <c r="B91" s="145"/>
      <c r="C91" s="145"/>
      <c r="D91" s="145"/>
      <c r="E91" s="145"/>
      <c r="F91" s="145"/>
      <c r="G91" s="3"/>
      <c r="H91" s="3"/>
    </row>
    <row r="92" spans="1:8" ht="15" customHeight="1" x14ac:dyDescent="0.25">
      <c r="A92" s="512" t="s">
        <v>1382</v>
      </c>
      <c r="B92" s="512"/>
      <c r="C92" s="512"/>
      <c r="D92" s="512"/>
      <c r="E92" s="512"/>
      <c r="F92" s="512"/>
      <c r="G92" s="514"/>
      <c r="H92" s="514"/>
    </row>
    <row r="93" spans="1:8" ht="3.95" customHeight="1" x14ac:dyDescent="0.25">
      <c r="A93" s="145"/>
      <c r="B93" s="145"/>
      <c r="C93" s="145"/>
      <c r="D93" s="145"/>
      <c r="E93" s="145"/>
      <c r="F93" s="145"/>
      <c r="G93" s="3"/>
      <c r="H93" s="3"/>
    </row>
    <row r="94" spans="1:8" ht="15" customHeight="1" x14ac:dyDescent="0.25">
      <c r="A94" s="139"/>
      <c r="B94" s="139"/>
      <c r="C94" s="139"/>
      <c r="D94" s="139"/>
      <c r="E94" s="139"/>
      <c r="F94" s="139"/>
      <c r="G94" s="138"/>
      <c r="H94" s="138"/>
    </row>
    <row r="95" spans="1:8" x14ac:dyDescent="0.25">
      <c r="E95" s="516" t="s">
        <v>792</v>
      </c>
      <c r="F95" s="516"/>
      <c r="G95" s="516"/>
      <c r="H95" s="516"/>
    </row>
    <row r="96" spans="1:8" x14ac:dyDescent="0.25">
      <c r="E96" s="515" t="s">
        <v>424</v>
      </c>
      <c r="F96" s="515"/>
      <c r="G96" s="515"/>
      <c r="H96" s="515"/>
    </row>
    <row r="97" spans="1:8" x14ac:dyDescent="0.25">
      <c r="E97" t="s">
        <v>790</v>
      </c>
      <c r="F97" s="509" t="s">
        <v>425</v>
      </c>
      <c r="G97" s="509"/>
      <c r="H97" s="509"/>
    </row>
    <row r="98" spans="1:8" ht="3.95" customHeight="1" x14ac:dyDescent="0.25">
      <c r="F98" s="1"/>
      <c r="G98" s="1"/>
      <c r="H98" s="1"/>
    </row>
    <row r="99" spans="1:8" x14ac:dyDescent="0.25">
      <c r="E99" t="s">
        <v>791</v>
      </c>
      <c r="F99" s="509" t="s">
        <v>426</v>
      </c>
      <c r="G99" s="509"/>
      <c r="H99" s="509"/>
    </row>
    <row r="100" spans="1:8" ht="3.95" customHeight="1" x14ac:dyDescent="0.25">
      <c r="F100" s="1"/>
      <c r="G100" s="1"/>
      <c r="H100" s="1"/>
    </row>
    <row r="101" spans="1:8" x14ac:dyDescent="0.25">
      <c r="E101" t="s">
        <v>788</v>
      </c>
      <c r="F101" s="509" t="s">
        <v>427</v>
      </c>
      <c r="G101" s="509"/>
      <c r="H101" s="509"/>
    </row>
    <row r="102" spans="1:8" ht="3.95" customHeight="1" x14ac:dyDescent="0.25">
      <c r="F102" s="2"/>
      <c r="G102" s="2"/>
      <c r="H102" s="2"/>
    </row>
    <row r="103" spans="1:8" x14ac:dyDescent="0.25">
      <c r="E103" t="s">
        <v>789</v>
      </c>
      <c r="F103" s="511" t="s">
        <v>428</v>
      </c>
      <c r="G103" s="509"/>
      <c r="H103" s="509"/>
    </row>
    <row r="104" spans="1:8" x14ac:dyDescent="0.25">
      <c r="A104" s="510" t="s">
        <v>787</v>
      </c>
      <c r="B104" s="510"/>
      <c r="C104" s="510"/>
      <c r="D104" s="510"/>
      <c r="E104" s="510"/>
      <c r="F104" s="510"/>
      <c r="G104" s="510"/>
      <c r="H104" s="510"/>
    </row>
  </sheetData>
  <mergeCells count="97">
    <mergeCell ref="A2:H7"/>
    <mergeCell ref="A80:F80"/>
    <mergeCell ref="G75:H75"/>
    <mergeCell ref="A73:F73"/>
    <mergeCell ref="A90:F90"/>
    <mergeCell ref="G90:H90"/>
    <mergeCell ref="B76:F76"/>
    <mergeCell ref="G84:H84"/>
    <mergeCell ref="A86:F86"/>
    <mergeCell ref="G86:H86"/>
    <mergeCell ref="G79:H79"/>
    <mergeCell ref="G80:H80"/>
    <mergeCell ref="G59:H59"/>
    <mergeCell ref="A53:F53"/>
    <mergeCell ref="G53:H53"/>
    <mergeCell ref="G55:H55"/>
    <mergeCell ref="A71:F71"/>
    <mergeCell ref="A15:F15"/>
    <mergeCell ref="G45:H45"/>
    <mergeCell ref="A47:F47"/>
    <mergeCell ref="G47:H47"/>
    <mergeCell ref="A41:F41"/>
    <mergeCell ref="G41:H41"/>
    <mergeCell ref="A43:F43"/>
    <mergeCell ref="G43:H43"/>
    <mergeCell ref="A37:F37"/>
    <mergeCell ref="G37:H37"/>
    <mergeCell ref="A39:F39"/>
    <mergeCell ref="G39:H39"/>
    <mergeCell ref="G15:H15"/>
    <mergeCell ref="A17:F17"/>
    <mergeCell ref="A33:F33"/>
    <mergeCell ref="G33:H33"/>
    <mergeCell ref="A11:F11"/>
    <mergeCell ref="A1:H1"/>
    <mergeCell ref="A31:F31"/>
    <mergeCell ref="G31:H31"/>
    <mergeCell ref="G17:H17"/>
    <mergeCell ref="G8:H8"/>
    <mergeCell ref="A8:F8"/>
    <mergeCell ref="A9:F9"/>
    <mergeCell ref="G9:H9"/>
    <mergeCell ref="A23:F23"/>
    <mergeCell ref="G11:H11"/>
    <mergeCell ref="G23:H23"/>
    <mergeCell ref="A13:F13"/>
    <mergeCell ref="G13:H13"/>
    <mergeCell ref="A19:F19"/>
    <mergeCell ref="G19:H19"/>
    <mergeCell ref="A21:F21"/>
    <mergeCell ref="G21:H21"/>
    <mergeCell ref="E96:H96"/>
    <mergeCell ref="E95:H95"/>
    <mergeCell ref="A77:H77"/>
    <mergeCell ref="A65:F65"/>
    <mergeCell ref="G71:H71"/>
    <mergeCell ref="G67:H67"/>
    <mergeCell ref="A67:F67"/>
    <mergeCell ref="G65:H65"/>
    <mergeCell ref="A92:F92"/>
    <mergeCell ref="G92:H92"/>
    <mergeCell ref="A82:F82"/>
    <mergeCell ref="G82:H82"/>
    <mergeCell ref="A84:F84"/>
    <mergeCell ref="A69:F69"/>
    <mergeCell ref="G73:H73"/>
    <mergeCell ref="A25:F25"/>
    <mergeCell ref="G25:H25"/>
    <mergeCell ref="A27:F27"/>
    <mergeCell ref="G27:H27"/>
    <mergeCell ref="A29:F29"/>
    <mergeCell ref="G29:H29"/>
    <mergeCell ref="G35:H35"/>
    <mergeCell ref="A51:F51"/>
    <mergeCell ref="G51:H51"/>
    <mergeCell ref="A45:F45"/>
    <mergeCell ref="A49:F49"/>
    <mergeCell ref="G49:H49"/>
    <mergeCell ref="A63:F63"/>
    <mergeCell ref="G63:H63"/>
    <mergeCell ref="A55:F55"/>
    <mergeCell ref="F101:H101"/>
    <mergeCell ref="A104:H104"/>
    <mergeCell ref="F103:H103"/>
    <mergeCell ref="A35:F35"/>
    <mergeCell ref="A79:F79"/>
    <mergeCell ref="A75:F75"/>
    <mergeCell ref="A57:F57"/>
    <mergeCell ref="G57:H57"/>
    <mergeCell ref="A59:F59"/>
    <mergeCell ref="F99:H99"/>
    <mergeCell ref="F97:H97"/>
    <mergeCell ref="A61:F61"/>
    <mergeCell ref="G61:H61"/>
    <mergeCell ref="A88:F88"/>
    <mergeCell ref="G88:H88"/>
    <mergeCell ref="G69:H69"/>
  </mergeCells>
  <phoneticPr fontId="4" type="noConversion"/>
  <hyperlinks>
    <hyperlink ref="A9:F9" location="profil!A1" display="ПВХ ВОДОСТОК &quot;ПРОФИЛ&quot;"/>
    <hyperlink ref="A11:F11" location="siba!A1" display="СТАЛЬНОЙ ВОДОСТОК &quot;СИБА&quot; (ПЛАНЬЯ)"/>
    <hyperlink ref="A13:F13" location="roto!A1" display="МАНСАРДНЫЕ ОКНА &quot;РОТО&quot;"/>
    <hyperlink ref="A15:F15" location="плёнки!A1" display="ПОДКРОВЕЛЬНЫЕ И ФАСАДНЫЕ ПЛЁНКИ"/>
    <hyperlink ref="A17:F17" location="плёнки!A1" display="ПОДКРОВЕЛЬНЫЕ СУПЕРДИФФУЗИОННЫЕ МЕМБРАНЫ"/>
    <hyperlink ref="A19:F19" location="плёнки!A1" display="ФАСАДНЫЕ СУПЕРДИФФУЗИОННЫЕ МЕМБРАНЫ"/>
    <hyperlink ref="A21:F21" location="oman!A1" display="ЧЕРДАЧНЫЕ ЛЕСТНИЦЫ &quot;ОМАН&quot;"/>
    <hyperlink ref="A41:F41" location="salux!A1" display="ПРОЗРАЧНЫЙ ПРОФИЛИРОВАННЫЙ ЛИСТ &quot;САЛЮКС&quot;"/>
    <hyperlink ref="A45:F45" location="nice!A1" display="ЛИНЕЙНЫЙ ВОДООТВОД &quot;НАЙС&quot;"/>
    <hyperlink ref="A49:F49" location="geodrain!A1" display="ДРЕНАЖНЫЕ ТРУБЫ &quot;ГЕОДРЕЙН&quot;"/>
    <hyperlink ref="A23:F23" location="xps!A1" display="ЭКСТРУДИРОВАННЫЙ ПЕНОПОЛИСТИРОЛ (XPS)"/>
    <hyperlink ref="A43:F43" location="polynum!A1" display="ОТРАЖАЮЩАЯ ФОЛЬГИРОВАННАЯ ИЗОЛЯЦИЯ &quot;ПОЛИНУМ&quot;"/>
    <hyperlink ref="A31:F31" location="plastter!A1" display="БИТУМНАЯ ЛЕНТА &quot;ПЛАСТТЕР&quot;"/>
    <hyperlink ref="A53:F53" location="fasayding!A1" display="САЙДИНГ &quot;ФАСАЙДИНГ&quot;"/>
    <hyperlink ref="A25:F25" location="soffit!A1" display="ПОДШИВОЧНЫЙ САЙДИНГ &quot;СОФФИТ&quot;"/>
    <hyperlink ref="A29:F29" location="краксы!A1" display="КРОВЕЛЬНЫЕ АКСЕССУАРЫ &quot;КРАКСЫ&quot;"/>
    <hyperlink ref="A33:F33" location="rockwool!A1" display="УТЕПЛИТЕЛЬ ИЗ МИНЕРАЛЬНОЙ ВАТЫ &quot;РОКВУЛ&quot;"/>
    <hyperlink ref="A35:F35" location="техно!A1" display="УТЕПЛИТЕЛЬ ИЗ МИНЕРАЛЬНОЙ ВАТЫ &quot;ТЕХНО&quot;"/>
    <hyperlink ref="A39:F39" location="isover!A1" display="УТЕПЛИТЕЛЬ СТЕКЛОВАТНЫЙ &quot;ИЗОВЕР&quot;"/>
    <hyperlink ref="A37:F37" location="уплотнитель!A1" display="КРОВЕЛЬНЫЙ УПЛОТНИТЕЛЬ"/>
    <hyperlink ref="A47:F47" location="сетки!A1" display="ЗАЩИТНЫЕ СЕТКИ"/>
    <hyperlink ref="A51:F51" location="osb!A1" display="OSB &amp; QSB"/>
    <hyperlink ref="A80:F80" location="гео!A1" display="ГИДРОИЗОЛЯЦИОННАЯ МЕМБРАНА &quot;ИЗОЛИТ&quot;"/>
    <hyperlink ref="A82:F82" location="гео!A1" display="НЕТКАННЫЙ ГЕОТЕКСТИЛЬ &quot;ТАЙПАР&quot;"/>
    <hyperlink ref="A84:F84" location="гео!A1" display="&quot;ЭНКАМАТ&quot;"/>
    <hyperlink ref="A86:F86" location="гео!A1" display="&quot;ЭНКАДРАЙН&quot;"/>
    <hyperlink ref="A88:F88" location="гео!A1" display="&quot;ЭДИЛМОДУЛО&quot;"/>
    <hyperlink ref="A90:F90" location="гео!A1" display="&quot;ГЕОСВИТ&quot;"/>
    <hyperlink ref="A92:F92" location="экопарк!A1" display="ГАЗОННЫЕ РЕШЁТКИ &quot;ЭКОПАРК&quot;"/>
    <hyperlink ref="A55:F55" location="'арма-с'!A1" display="АРМИРУЮЩИЕ СТЕКЛОСЕТКИ"/>
    <hyperlink ref="A57:F57" location="'q-term'!A1" display="ТЁПЛЫЙ ПОЛ &quot;Q-TERM&quot;"/>
    <hyperlink ref="A59:F59" location="'q-term'!A1" display="ТЕРМОРЕГУЛЯТОРЫ &quot;Q-TERM&quot;"/>
    <hyperlink ref="A61:F61" location="керабит!A1" display="КЕРАБИТ"/>
    <hyperlink ref="A27:F27" location="soffit!A1" display="ПОДШИВОЧНЫЙ САЙДИНГ ПОЛЬША"/>
    <hyperlink ref="A65:F65" location="'черепица П'!A1" display="МЕТАЛЛОЧЕРЕПИЦА &quot;ПРУШИНСКИЙ&quot;"/>
    <hyperlink ref="A73:F73" location="рейнвей!A1" display="ВОДОСТОК &quot;РЕЙНВЕЙ&quot;"/>
    <hyperlink ref="A75:F75" location="тайвек!A1" display="СУПЕРДИФФУЗИОННАЯ МЕМБРАНА &quot;ТАЙВЕК&quot;"/>
    <hyperlink ref="A69:F69" location="'браас цп'!A1" display="BRAAS ЦЕМЕНТНО-ПЕСЧАННАЯ"/>
    <hyperlink ref="A71:F71" location="'браас к'!A1" display="BRAAS КЕРАМИЧЕСКАЯ"/>
    <hyperlink ref="A67:F67" location="' сатьям'!A1" display="&quot;САТЬЯМ&quot;"/>
    <hyperlink ref="A63:F63" location="айко!A1" display="БИТУМНАЯ ЧЕРЕПИЦА АЙКО"/>
    <hyperlink ref="F103" r:id="rId1"/>
  </hyperlinks>
  <pageMargins left="1" right="1" top="1" bottom="1" header="0.5" footer="0.5"/>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sqref="A1:J1"/>
    </sheetView>
  </sheetViews>
  <sheetFormatPr defaultRowHeight="15" x14ac:dyDescent="0.25"/>
  <sheetData>
    <row r="1" spans="1:10" ht="162"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1050</v>
      </c>
      <c r="D9" s="522"/>
      <c r="E9" s="522"/>
      <c r="F9" s="522"/>
      <c r="G9" s="522"/>
      <c r="H9" s="522"/>
      <c r="I9" s="4" t="s">
        <v>847</v>
      </c>
      <c r="J9" s="12">
        <f>ГЛАВНАЯ!G41</f>
        <v>0</v>
      </c>
    </row>
    <row r="11" spans="1:10" x14ac:dyDescent="0.25">
      <c r="A11" s="547" t="s">
        <v>918</v>
      </c>
      <c r="B11" s="547"/>
      <c r="C11" s="547"/>
      <c r="D11" s="547"/>
      <c r="E11" s="550" t="s">
        <v>1063</v>
      </c>
      <c r="F11" s="550" t="s">
        <v>1064</v>
      </c>
      <c r="G11" s="550" t="s">
        <v>1065</v>
      </c>
      <c r="H11" s="653" t="s">
        <v>1038</v>
      </c>
      <c r="I11" s="656" t="s">
        <v>1066</v>
      </c>
      <c r="J11" s="656"/>
    </row>
    <row r="12" spans="1:10" x14ac:dyDescent="0.25">
      <c r="A12" s="547"/>
      <c r="B12" s="547"/>
      <c r="C12" s="547"/>
      <c r="D12" s="547"/>
      <c r="E12" s="567"/>
      <c r="F12" s="567"/>
      <c r="G12" s="567"/>
      <c r="H12" s="654"/>
      <c r="I12" s="657"/>
      <c r="J12" s="657"/>
    </row>
    <row r="13" spans="1:10" x14ac:dyDescent="0.25">
      <c r="A13" s="547"/>
      <c r="B13" s="547"/>
      <c r="C13" s="547"/>
      <c r="D13" s="547"/>
      <c r="E13" s="551"/>
      <c r="F13" s="551"/>
      <c r="G13" s="551"/>
      <c r="H13" s="655"/>
      <c r="I13" s="658"/>
      <c r="J13" s="658"/>
    </row>
    <row r="14" spans="1:10" x14ac:dyDescent="0.25">
      <c r="A14" s="659" t="s">
        <v>1051</v>
      </c>
      <c r="B14" s="659"/>
      <c r="C14" s="659"/>
      <c r="D14" s="659"/>
      <c r="E14" s="81" t="s">
        <v>1039</v>
      </c>
      <c r="F14" s="615" t="s">
        <v>1040</v>
      </c>
      <c r="G14" s="90">
        <v>0.8</v>
      </c>
      <c r="H14" s="81" t="s">
        <v>1041</v>
      </c>
      <c r="I14" s="86">
        <v>8.6999999999999993</v>
      </c>
      <c r="J14" s="83"/>
    </row>
    <row r="15" spans="1:10" x14ac:dyDescent="0.25">
      <c r="A15" s="544" t="s">
        <v>1052</v>
      </c>
      <c r="B15" s="544"/>
      <c r="C15" s="544"/>
      <c r="D15" s="544"/>
      <c r="E15" s="6" t="s">
        <v>1039</v>
      </c>
      <c r="F15" s="615"/>
      <c r="G15" s="82">
        <v>0.8</v>
      </c>
      <c r="H15" s="6" t="s">
        <v>1042</v>
      </c>
      <c r="I15" s="87">
        <v>8.6999999999999993</v>
      </c>
      <c r="J15" s="83"/>
    </row>
    <row r="16" spans="1:10" x14ac:dyDescent="0.25">
      <c r="A16" s="544" t="s">
        <v>1053</v>
      </c>
      <c r="B16" s="544"/>
      <c r="C16" s="544"/>
      <c r="D16" s="544"/>
      <c r="E16" s="6" t="s">
        <v>1039</v>
      </c>
      <c r="F16" s="615"/>
      <c r="G16" s="82">
        <v>0.8</v>
      </c>
      <c r="H16" s="6" t="s">
        <v>1042</v>
      </c>
      <c r="I16" s="88">
        <v>8.1999999999999993</v>
      </c>
      <c r="J16" s="83"/>
    </row>
    <row r="17" spans="1:10" x14ac:dyDescent="0.25">
      <c r="A17" s="544" t="s">
        <v>1054</v>
      </c>
      <c r="B17" s="544"/>
      <c r="C17" s="544"/>
      <c r="D17" s="544"/>
      <c r="E17" s="6" t="s">
        <v>1039</v>
      </c>
      <c r="F17" s="615"/>
      <c r="G17" s="82">
        <v>0.8</v>
      </c>
      <c r="H17" s="6" t="s">
        <v>1041</v>
      </c>
      <c r="I17" s="88">
        <v>10.35</v>
      </c>
      <c r="J17" s="83"/>
    </row>
    <row r="18" spans="1:10" x14ac:dyDescent="0.25">
      <c r="A18" s="544" t="s">
        <v>1055</v>
      </c>
      <c r="B18" s="544"/>
      <c r="C18" s="544"/>
      <c r="D18" s="544"/>
      <c r="E18" s="6" t="s">
        <v>1043</v>
      </c>
      <c r="F18" s="615"/>
      <c r="G18" s="82">
        <v>0.8</v>
      </c>
      <c r="H18" s="6" t="s">
        <v>1041</v>
      </c>
      <c r="I18" s="88">
        <v>12.55</v>
      </c>
      <c r="J18" s="83"/>
    </row>
    <row r="19" spans="1:10" x14ac:dyDescent="0.25">
      <c r="A19" s="544" t="s">
        <v>1056</v>
      </c>
      <c r="B19" s="544"/>
      <c r="C19" s="544"/>
      <c r="D19" s="544"/>
      <c r="E19" s="6" t="s">
        <v>1039</v>
      </c>
      <c r="F19" s="615"/>
      <c r="G19" s="82">
        <v>0.8</v>
      </c>
      <c r="H19" s="6" t="s">
        <v>1042</v>
      </c>
      <c r="I19" s="88">
        <v>8.0500000000000007</v>
      </c>
      <c r="J19" s="83"/>
    </row>
    <row r="20" spans="1:10" x14ac:dyDescent="0.25">
      <c r="A20" s="544" t="s">
        <v>1057</v>
      </c>
      <c r="B20" s="544"/>
      <c r="C20" s="544"/>
      <c r="D20" s="544"/>
      <c r="E20" s="6" t="s">
        <v>1039</v>
      </c>
      <c r="F20" s="615"/>
      <c r="G20" s="82">
        <v>0.8</v>
      </c>
      <c r="H20" s="81" t="s">
        <v>1044</v>
      </c>
      <c r="I20" s="88">
        <v>8.5500000000000007</v>
      </c>
      <c r="J20" s="83"/>
    </row>
    <row r="21" spans="1:10" x14ac:dyDescent="0.25">
      <c r="A21" s="544" t="s">
        <v>1058</v>
      </c>
      <c r="B21" s="544"/>
      <c r="C21" s="544"/>
      <c r="D21" s="544"/>
      <c r="E21" s="622"/>
      <c r="F21" s="85" t="s">
        <v>1045</v>
      </c>
      <c r="G21" s="660"/>
      <c r="H21" s="661"/>
      <c r="I21" s="89">
        <v>3.15</v>
      </c>
      <c r="J21" s="83"/>
    </row>
    <row r="22" spans="1:10" x14ac:dyDescent="0.25">
      <c r="A22" s="544" t="s">
        <v>1059</v>
      </c>
      <c r="B22" s="544"/>
      <c r="C22" s="544"/>
      <c r="D22" s="544"/>
      <c r="E22" s="616"/>
      <c r="F22" s="85" t="s">
        <v>1045</v>
      </c>
      <c r="G22" s="662"/>
      <c r="H22" s="663"/>
      <c r="I22" s="88">
        <v>9.5500000000000007</v>
      </c>
      <c r="J22" s="83"/>
    </row>
    <row r="23" spans="1:10" x14ac:dyDescent="0.25">
      <c r="A23" s="544" t="s">
        <v>1060</v>
      </c>
      <c r="B23" s="544"/>
      <c r="C23" s="544"/>
      <c r="D23" s="544"/>
      <c r="E23" s="6" t="s">
        <v>1039</v>
      </c>
      <c r="F23" s="622" t="s">
        <v>1040</v>
      </c>
      <c r="G23" s="6">
        <v>1.1000000000000001</v>
      </c>
      <c r="H23" s="6" t="s">
        <v>1046</v>
      </c>
      <c r="I23" s="88">
        <v>8.08</v>
      </c>
      <c r="J23" s="83"/>
    </row>
    <row r="24" spans="1:10" x14ac:dyDescent="0.25">
      <c r="A24" s="544" t="s">
        <v>1061</v>
      </c>
      <c r="B24" s="544"/>
      <c r="C24" s="544"/>
      <c r="D24" s="544"/>
      <c r="E24" s="6" t="s">
        <v>1039</v>
      </c>
      <c r="F24" s="615"/>
      <c r="G24" s="6">
        <v>1.1000000000000001</v>
      </c>
      <c r="H24" s="6" t="s">
        <v>1046</v>
      </c>
      <c r="I24" s="88">
        <v>8.08</v>
      </c>
      <c r="J24" s="83"/>
    </row>
    <row r="25" spans="1:10" x14ac:dyDescent="0.25">
      <c r="A25" s="544" t="s">
        <v>1062</v>
      </c>
      <c r="B25" s="544"/>
      <c r="C25" s="544"/>
      <c r="D25" s="544"/>
      <c r="E25" s="6" t="s">
        <v>1039</v>
      </c>
      <c r="F25" s="616"/>
      <c r="G25" s="6">
        <v>1.1000000000000001</v>
      </c>
      <c r="H25" s="6" t="s">
        <v>1046</v>
      </c>
      <c r="I25" s="88">
        <v>8.08</v>
      </c>
      <c r="J25" s="83"/>
    </row>
    <row r="27" spans="1:10" x14ac:dyDescent="0.25">
      <c r="A27" s="638" t="s">
        <v>1047</v>
      </c>
      <c r="B27" s="638"/>
      <c r="C27" s="638"/>
      <c r="D27" s="638"/>
      <c r="E27" s="638"/>
      <c r="F27" s="638"/>
      <c r="G27" s="638"/>
      <c r="H27" s="638"/>
      <c r="I27" s="638"/>
      <c r="J27" s="638"/>
    </row>
    <row r="28" spans="1:10" x14ac:dyDescent="0.25">
      <c r="A28" s="638" t="s">
        <v>1048</v>
      </c>
      <c r="B28" s="638"/>
      <c r="C28" s="638"/>
      <c r="D28" s="638"/>
      <c r="E28" s="638"/>
      <c r="F28" s="638"/>
      <c r="G28" s="638"/>
      <c r="H28" s="638"/>
      <c r="I28" s="638"/>
      <c r="J28" s="638"/>
    </row>
    <row r="29" spans="1:10" x14ac:dyDescent="0.25">
      <c r="A29" s="638" t="s">
        <v>1049</v>
      </c>
      <c r="B29" s="638"/>
      <c r="C29" s="638"/>
      <c r="D29" s="638"/>
      <c r="E29" s="638"/>
      <c r="F29" s="638"/>
      <c r="G29" s="638"/>
      <c r="H29" s="638"/>
      <c r="I29" s="638"/>
      <c r="J29" s="638"/>
    </row>
    <row r="31" spans="1:10" x14ac:dyDescent="0.25">
      <c r="J31" s="77">
        <f ca="1">TODAY()</f>
        <v>42088</v>
      </c>
    </row>
  </sheetData>
  <mergeCells count="33">
    <mergeCell ref="A19:D19"/>
    <mergeCell ref="J11:J13"/>
    <mergeCell ref="A21:D21"/>
    <mergeCell ref="E21:E22"/>
    <mergeCell ref="G21:H22"/>
    <mergeCell ref="A22:D22"/>
    <mergeCell ref="A15:D15"/>
    <mergeCell ref="A16:D16"/>
    <mergeCell ref="A17:D17"/>
    <mergeCell ref="A18:D18"/>
    <mergeCell ref="A11:D13"/>
    <mergeCell ref="A27:J27"/>
    <mergeCell ref="A28:J28"/>
    <mergeCell ref="A29:J29"/>
    <mergeCell ref="C9:H9"/>
    <mergeCell ref="E11:E13"/>
    <mergeCell ref="F11:F13"/>
    <mergeCell ref="G11:G13"/>
    <mergeCell ref="H11:H13"/>
    <mergeCell ref="I11:I13"/>
    <mergeCell ref="A24:D24"/>
    <mergeCell ref="A23:D23"/>
    <mergeCell ref="F23:F25"/>
    <mergeCell ref="A20:D20"/>
    <mergeCell ref="A25:D25"/>
    <mergeCell ref="A14:D14"/>
    <mergeCell ref="F14:F20"/>
    <mergeCell ref="A7:J7"/>
    <mergeCell ref="E2:G2"/>
    <mergeCell ref="E3:G3"/>
    <mergeCell ref="E4:G4"/>
    <mergeCell ref="E5:G5"/>
    <mergeCell ref="A1:J1"/>
  </mergeCells>
  <phoneticPr fontId="4" type="noConversion"/>
  <pageMargins left="0.25" right="0.25"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J1"/>
    </sheetView>
  </sheetViews>
  <sheetFormatPr defaultRowHeight="15" x14ac:dyDescent="0.25"/>
  <sheetData>
    <row r="1" spans="1:10" ht="139.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1078</v>
      </c>
      <c r="D9" s="522"/>
      <c r="E9" s="522"/>
      <c r="F9" s="522"/>
      <c r="G9" s="522"/>
      <c r="H9" s="522"/>
      <c r="I9" s="4" t="s">
        <v>847</v>
      </c>
      <c r="J9" s="12">
        <f>ГЛАВНАЯ!G45</f>
        <v>0</v>
      </c>
    </row>
    <row r="11" spans="1:10" x14ac:dyDescent="0.25">
      <c r="A11" s="577" t="s">
        <v>1067</v>
      </c>
      <c r="B11" s="577" t="s">
        <v>1079</v>
      </c>
      <c r="C11" s="577"/>
      <c r="D11" s="577"/>
      <c r="E11" s="577"/>
      <c r="F11" s="577"/>
      <c r="G11" s="577"/>
      <c r="H11" s="577"/>
      <c r="I11" s="574" t="s">
        <v>1080</v>
      </c>
      <c r="J11" s="574"/>
    </row>
    <row r="12" spans="1:10" x14ac:dyDescent="0.25">
      <c r="A12" s="577"/>
      <c r="B12" s="577"/>
      <c r="C12" s="577"/>
      <c r="D12" s="577"/>
      <c r="E12" s="577"/>
      <c r="F12" s="577"/>
      <c r="G12" s="577"/>
      <c r="H12" s="577"/>
      <c r="I12" s="574"/>
      <c r="J12" s="574"/>
    </row>
    <row r="13" spans="1:10" x14ac:dyDescent="0.25">
      <c r="A13" s="664">
        <v>610000</v>
      </c>
      <c r="B13" s="665" t="s">
        <v>1068</v>
      </c>
      <c r="C13" s="665"/>
      <c r="D13" s="665"/>
      <c r="E13" s="665"/>
      <c r="F13" s="665"/>
      <c r="G13" s="665"/>
      <c r="H13" s="665"/>
      <c r="I13" s="666">
        <v>13.95</v>
      </c>
      <c r="J13" s="666"/>
    </row>
    <row r="14" spans="1:10" x14ac:dyDescent="0.25">
      <c r="A14" s="664"/>
      <c r="B14" s="665"/>
      <c r="C14" s="665"/>
      <c r="D14" s="665"/>
      <c r="E14" s="665"/>
      <c r="F14" s="665"/>
      <c r="G14" s="665"/>
      <c r="H14" s="665"/>
      <c r="I14" s="666"/>
      <c r="J14" s="666"/>
    </row>
    <row r="15" spans="1:10" x14ac:dyDescent="0.25">
      <c r="A15" s="664">
        <v>610004</v>
      </c>
      <c r="B15" s="665" t="s">
        <v>1069</v>
      </c>
      <c r="C15" s="665"/>
      <c r="D15" s="665"/>
      <c r="E15" s="665"/>
      <c r="F15" s="665"/>
      <c r="G15" s="665"/>
      <c r="H15" s="665"/>
      <c r="I15" s="666">
        <v>13.59</v>
      </c>
      <c r="J15" s="666"/>
    </row>
    <row r="16" spans="1:10" x14ac:dyDescent="0.25">
      <c r="A16" s="664"/>
      <c r="B16" s="665"/>
      <c r="C16" s="665"/>
      <c r="D16" s="665"/>
      <c r="E16" s="665"/>
      <c r="F16" s="665"/>
      <c r="G16" s="665"/>
      <c r="H16" s="665"/>
      <c r="I16" s="666"/>
      <c r="J16" s="666"/>
    </row>
    <row r="17" spans="1:10" x14ac:dyDescent="0.25">
      <c r="A17" s="664">
        <v>610017</v>
      </c>
      <c r="B17" s="665" t="s">
        <v>1070</v>
      </c>
      <c r="C17" s="665"/>
      <c r="D17" s="665"/>
      <c r="E17" s="665"/>
      <c r="F17" s="665"/>
      <c r="G17" s="665"/>
      <c r="H17" s="665"/>
      <c r="I17" s="666">
        <v>12.88</v>
      </c>
      <c r="J17" s="666"/>
    </row>
    <row r="18" spans="1:10" x14ac:dyDescent="0.25">
      <c r="A18" s="664"/>
      <c r="B18" s="665"/>
      <c r="C18" s="665"/>
      <c r="D18" s="665"/>
      <c r="E18" s="665"/>
      <c r="F18" s="665"/>
      <c r="G18" s="665"/>
      <c r="H18" s="665"/>
      <c r="I18" s="666"/>
      <c r="J18" s="666"/>
    </row>
    <row r="19" spans="1:10" x14ac:dyDescent="0.25">
      <c r="A19" s="664">
        <v>610019</v>
      </c>
      <c r="B19" s="665" t="s">
        <v>1071</v>
      </c>
      <c r="C19" s="665"/>
      <c r="D19" s="665"/>
      <c r="E19" s="665"/>
      <c r="F19" s="665"/>
      <c r="G19" s="665"/>
      <c r="H19" s="665"/>
      <c r="I19" s="666">
        <v>12.52</v>
      </c>
      <c r="J19" s="666"/>
    </row>
    <row r="20" spans="1:10" x14ac:dyDescent="0.25">
      <c r="A20" s="664"/>
      <c r="B20" s="665"/>
      <c r="C20" s="665"/>
      <c r="D20" s="665"/>
      <c r="E20" s="665"/>
      <c r="F20" s="665"/>
      <c r="G20" s="665"/>
      <c r="H20" s="665"/>
      <c r="I20" s="666"/>
      <c r="J20" s="666"/>
    </row>
    <row r="21" spans="1:10" x14ac:dyDescent="0.25">
      <c r="A21" s="664">
        <v>510300</v>
      </c>
      <c r="B21" s="665" t="s">
        <v>1072</v>
      </c>
      <c r="C21" s="665"/>
      <c r="D21" s="665"/>
      <c r="E21" s="665"/>
      <c r="F21" s="665"/>
      <c r="G21" s="665"/>
      <c r="H21" s="665"/>
      <c r="I21" s="666">
        <v>6.51</v>
      </c>
      <c r="J21" s="666"/>
    </row>
    <row r="22" spans="1:10" x14ac:dyDescent="0.25">
      <c r="A22" s="664"/>
      <c r="B22" s="665"/>
      <c r="C22" s="665"/>
      <c r="D22" s="665"/>
      <c r="E22" s="665"/>
      <c r="F22" s="665"/>
      <c r="G22" s="665"/>
      <c r="H22" s="665"/>
      <c r="I22" s="666"/>
      <c r="J22" s="666"/>
    </row>
    <row r="23" spans="1:10" x14ac:dyDescent="0.25">
      <c r="A23" s="664">
        <v>510302</v>
      </c>
      <c r="B23" s="665" t="s">
        <v>1073</v>
      </c>
      <c r="C23" s="665"/>
      <c r="D23" s="665"/>
      <c r="E23" s="665"/>
      <c r="F23" s="665"/>
      <c r="G23" s="665"/>
      <c r="H23" s="665"/>
      <c r="I23" s="666">
        <v>7.56</v>
      </c>
      <c r="J23" s="666"/>
    </row>
    <row r="24" spans="1:10" x14ac:dyDescent="0.25">
      <c r="A24" s="664"/>
      <c r="B24" s="665"/>
      <c r="C24" s="665"/>
      <c r="D24" s="665"/>
      <c r="E24" s="665"/>
      <c r="F24" s="665"/>
      <c r="G24" s="665"/>
      <c r="H24" s="665"/>
      <c r="I24" s="666"/>
      <c r="J24" s="666"/>
    </row>
    <row r="25" spans="1:10" x14ac:dyDescent="0.25">
      <c r="A25" s="664">
        <v>510304</v>
      </c>
      <c r="B25" s="665" t="s">
        <v>1074</v>
      </c>
      <c r="C25" s="665"/>
      <c r="D25" s="665"/>
      <c r="E25" s="665"/>
      <c r="F25" s="665"/>
      <c r="G25" s="665"/>
      <c r="H25" s="665"/>
      <c r="I25" s="666">
        <v>6.9</v>
      </c>
      <c r="J25" s="666"/>
    </row>
    <row r="26" spans="1:10" x14ac:dyDescent="0.25">
      <c r="A26" s="664"/>
      <c r="B26" s="665"/>
      <c r="C26" s="665"/>
      <c r="D26" s="665"/>
      <c r="E26" s="665"/>
      <c r="F26" s="665"/>
      <c r="G26" s="665"/>
      <c r="H26" s="665"/>
      <c r="I26" s="666"/>
      <c r="J26" s="666"/>
    </row>
    <row r="27" spans="1:10" x14ac:dyDescent="0.25">
      <c r="A27" s="667">
        <v>610032</v>
      </c>
      <c r="B27" s="668" t="s">
        <v>1075</v>
      </c>
      <c r="C27" s="668"/>
      <c r="D27" s="668"/>
      <c r="E27" s="668"/>
      <c r="F27" s="668"/>
      <c r="G27" s="668"/>
      <c r="H27" s="668"/>
      <c r="I27" s="669">
        <v>71.12</v>
      </c>
      <c r="J27" s="666"/>
    </row>
    <row r="28" spans="1:10" x14ac:dyDescent="0.25">
      <c r="A28" s="667"/>
      <c r="B28" s="668"/>
      <c r="C28" s="668"/>
      <c r="D28" s="668"/>
      <c r="E28" s="668"/>
      <c r="F28" s="668"/>
      <c r="G28" s="668"/>
      <c r="H28" s="668"/>
      <c r="I28" s="669"/>
      <c r="J28" s="666"/>
    </row>
    <row r="29" spans="1:10" x14ac:dyDescent="0.25">
      <c r="A29" s="664">
        <v>610070</v>
      </c>
      <c r="B29" s="665" t="s">
        <v>1076</v>
      </c>
      <c r="C29" s="665"/>
      <c r="D29" s="665"/>
      <c r="E29" s="665"/>
      <c r="F29" s="665"/>
      <c r="G29" s="665"/>
      <c r="H29" s="665"/>
      <c r="I29" s="666">
        <v>12.06</v>
      </c>
      <c r="J29" s="666"/>
    </row>
    <row r="30" spans="1:10" x14ac:dyDescent="0.25">
      <c r="A30" s="664"/>
      <c r="B30" s="665"/>
      <c r="C30" s="665"/>
      <c r="D30" s="665"/>
      <c r="E30" s="665"/>
      <c r="F30" s="665"/>
      <c r="G30" s="665"/>
      <c r="H30" s="665"/>
      <c r="I30" s="666"/>
      <c r="J30" s="666"/>
    </row>
    <row r="31" spans="1:10" x14ac:dyDescent="0.25">
      <c r="A31" s="664">
        <v>610071</v>
      </c>
      <c r="B31" s="665" t="s">
        <v>1077</v>
      </c>
      <c r="C31" s="665"/>
      <c r="D31" s="665"/>
      <c r="E31" s="665"/>
      <c r="F31" s="665"/>
      <c r="G31" s="665"/>
      <c r="H31" s="665"/>
      <c r="I31" s="666">
        <v>11.31</v>
      </c>
      <c r="J31" s="666"/>
    </row>
    <row r="32" spans="1:10" x14ac:dyDescent="0.25">
      <c r="A32" s="664"/>
      <c r="B32" s="665"/>
      <c r="C32" s="665"/>
      <c r="D32" s="665"/>
      <c r="E32" s="665"/>
      <c r="F32" s="665"/>
      <c r="G32" s="665"/>
      <c r="H32" s="665"/>
      <c r="I32" s="666"/>
      <c r="J32" s="666"/>
    </row>
    <row r="34" spans="10:10" x14ac:dyDescent="0.25">
      <c r="J34" s="77">
        <f ca="1">TODAY()</f>
        <v>42088</v>
      </c>
    </row>
  </sheetData>
  <mergeCells count="51">
    <mergeCell ref="A29:A30"/>
    <mergeCell ref="B29:H30"/>
    <mergeCell ref="I29:I30"/>
    <mergeCell ref="J29:J30"/>
    <mergeCell ref="A31:A32"/>
    <mergeCell ref="B31:H32"/>
    <mergeCell ref="I31:I32"/>
    <mergeCell ref="J31:J32"/>
    <mergeCell ref="A27:A28"/>
    <mergeCell ref="B27:H28"/>
    <mergeCell ref="I27:I28"/>
    <mergeCell ref="J27:J28"/>
    <mergeCell ref="A25:A26"/>
    <mergeCell ref="B25:H26"/>
    <mergeCell ref="I25:I26"/>
    <mergeCell ref="J25:J26"/>
    <mergeCell ref="A23:A24"/>
    <mergeCell ref="B23:H24"/>
    <mergeCell ref="I23:I24"/>
    <mergeCell ref="J23:J24"/>
    <mergeCell ref="A21:A22"/>
    <mergeCell ref="B21:H22"/>
    <mergeCell ref="I21:I22"/>
    <mergeCell ref="J21:J22"/>
    <mergeCell ref="A19:A20"/>
    <mergeCell ref="B19:H20"/>
    <mergeCell ref="I19:I20"/>
    <mergeCell ref="J19:J20"/>
    <mergeCell ref="A17:A18"/>
    <mergeCell ref="B17:H18"/>
    <mergeCell ref="I17:I18"/>
    <mergeCell ref="J17:J18"/>
    <mergeCell ref="A7:J7"/>
    <mergeCell ref="A15:A16"/>
    <mergeCell ref="B15:H16"/>
    <mergeCell ref="I15:I16"/>
    <mergeCell ref="J15:J16"/>
    <mergeCell ref="A13:A14"/>
    <mergeCell ref="B13:H14"/>
    <mergeCell ref="I13:I14"/>
    <mergeCell ref="J13:J14"/>
    <mergeCell ref="A11:A12"/>
    <mergeCell ref="B11:H12"/>
    <mergeCell ref="I11:I12"/>
    <mergeCell ref="J11:J12"/>
    <mergeCell ref="C9:H9"/>
    <mergeCell ref="E2:G2"/>
    <mergeCell ref="E3:G3"/>
    <mergeCell ref="E4:G4"/>
    <mergeCell ref="E5:G5"/>
    <mergeCell ref="A1:J1"/>
  </mergeCells>
  <phoneticPr fontId="4" type="noConversion"/>
  <pageMargins left="0.25" right="0.25"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topLeftCell="A4" workbookViewId="0">
      <selection activeCell="A4" sqref="A4:J4"/>
    </sheetView>
  </sheetViews>
  <sheetFormatPr defaultRowHeight="15" x14ac:dyDescent="0.25"/>
  <sheetData>
    <row r="1" spans="1:11" x14ac:dyDescent="0.25">
      <c r="D1" s="522"/>
      <c r="E1" s="522"/>
      <c r="F1" s="522"/>
      <c r="G1" s="522"/>
    </row>
    <row r="2" spans="1:11" x14ac:dyDescent="0.25">
      <c r="D2" s="5"/>
      <c r="E2" s="545"/>
      <c r="F2" s="543"/>
      <c r="G2" s="543"/>
    </row>
    <row r="3" spans="1:11" x14ac:dyDescent="0.25">
      <c r="D3" s="5"/>
      <c r="E3" s="543"/>
      <c r="F3" s="543"/>
      <c r="G3" s="543"/>
    </row>
    <row r="4" spans="1:11" ht="159" customHeight="1" x14ac:dyDescent="0.25">
      <c r="A4" s="1136" t="s">
        <v>1767</v>
      </c>
      <c r="B4" s="522"/>
      <c r="C4" s="522"/>
      <c r="D4" s="522"/>
      <c r="E4" s="522"/>
      <c r="F4" s="522"/>
      <c r="G4" s="522"/>
      <c r="H4" s="522"/>
      <c r="I4" s="522"/>
      <c r="J4" s="522"/>
    </row>
    <row r="5" spans="1:11" x14ac:dyDescent="0.25">
      <c r="D5" s="5"/>
      <c r="E5" s="543"/>
      <c r="F5" s="543"/>
      <c r="G5" s="543"/>
    </row>
    <row r="7" spans="1:11" x14ac:dyDescent="0.25">
      <c r="A7" s="546"/>
      <c r="B7" s="546"/>
      <c r="C7" s="546"/>
      <c r="D7" s="546"/>
      <c r="E7" s="546"/>
      <c r="F7" s="546"/>
      <c r="G7" s="546"/>
      <c r="H7" s="546"/>
      <c r="I7" s="546"/>
      <c r="J7" s="546"/>
    </row>
    <row r="9" spans="1:11" x14ac:dyDescent="0.25">
      <c r="C9" s="522" t="s">
        <v>1356</v>
      </c>
      <c r="D9" s="522"/>
      <c r="E9" s="522"/>
      <c r="F9" s="522"/>
      <c r="G9" s="522"/>
      <c r="H9" s="522"/>
      <c r="I9" s="118"/>
      <c r="J9" s="150"/>
    </row>
    <row r="11" spans="1:11" x14ac:dyDescent="0.25">
      <c r="A11" s="547" t="s">
        <v>918</v>
      </c>
      <c r="B11" s="547"/>
      <c r="C11" s="547"/>
      <c r="D11" s="676" t="s">
        <v>1357</v>
      </c>
      <c r="E11" s="676" t="s">
        <v>1358</v>
      </c>
      <c r="F11" s="676" t="s">
        <v>1359</v>
      </c>
      <c r="G11" s="676" t="s">
        <v>1360</v>
      </c>
      <c r="H11" s="550" t="s">
        <v>944</v>
      </c>
      <c r="I11" s="550" t="s">
        <v>945</v>
      </c>
      <c r="J11" s="550"/>
      <c r="K11" s="28"/>
    </row>
    <row r="12" spans="1:11" x14ac:dyDescent="0.25">
      <c r="A12" s="547"/>
      <c r="B12" s="547"/>
      <c r="C12" s="547"/>
      <c r="D12" s="676"/>
      <c r="E12" s="676"/>
      <c r="F12" s="676"/>
      <c r="G12" s="676"/>
      <c r="H12" s="567"/>
      <c r="I12" s="567"/>
      <c r="J12" s="567"/>
      <c r="K12" s="28"/>
    </row>
    <row r="13" spans="1:11" x14ac:dyDescent="0.25">
      <c r="A13" s="547"/>
      <c r="B13" s="547"/>
      <c r="C13" s="547"/>
      <c r="D13" s="676"/>
      <c r="E13" s="676"/>
      <c r="F13" s="676"/>
      <c r="G13" s="676"/>
      <c r="H13" s="551"/>
      <c r="I13" s="551"/>
      <c r="J13" s="551"/>
      <c r="K13" s="28"/>
    </row>
    <row r="14" spans="1:11" x14ac:dyDescent="0.25">
      <c r="A14" s="672" t="s">
        <v>1361</v>
      </c>
      <c r="B14" s="672"/>
      <c r="C14" s="672"/>
      <c r="D14" s="151">
        <v>35</v>
      </c>
      <c r="E14" s="673" t="s">
        <v>1362</v>
      </c>
      <c r="F14" s="615">
        <v>100</v>
      </c>
      <c r="G14" s="615">
        <v>312</v>
      </c>
      <c r="H14" s="673" t="s">
        <v>1363</v>
      </c>
      <c r="I14" s="83">
        <v>0.37099481045454502</v>
      </c>
      <c r="J14" s="152"/>
      <c r="K14" s="28"/>
    </row>
    <row r="15" spans="1:11" x14ac:dyDescent="0.25">
      <c r="A15" s="672" t="s">
        <v>1364</v>
      </c>
      <c r="B15" s="672"/>
      <c r="C15" s="672"/>
      <c r="D15" s="153">
        <v>50</v>
      </c>
      <c r="E15" s="673"/>
      <c r="F15" s="615"/>
      <c r="G15" s="615"/>
      <c r="H15" s="673"/>
      <c r="I15" s="84">
        <v>0.61976700362500003</v>
      </c>
      <c r="J15" s="152"/>
      <c r="K15" s="28"/>
    </row>
    <row r="16" spans="1:11" x14ac:dyDescent="0.25">
      <c r="A16" s="672" t="s">
        <v>1365</v>
      </c>
      <c r="B16" s="672"/>
      <c r="C16" s="672"/>
      <c r="D16" s="153">
        <v>70</v>
      </c>
      <c r="E16" s="674"/>
      <c r="F16" s="616"/>
      <c r="G16" s="616"/>
      <c r="H16" s="674"/>
      <c r="I16" s="84">
        <v>1.2287943667708301</v>
      </c>
      <c r="J16" s="152"/>
      <c r="K16" s="28"/>
    </row>
    <row r="18" spans="1:10" x14ac:dyDescent="0.25">
      <c r="A18" s="675" t="s">
        <v>1366</v>
      </c>
      <c r="B18" s="675"/>
      <c r="C18" s="675"/>
      <c r="D18" s="675"/>
      <c r="E18" s="675"/>
      <c r="F18" s="675"/>
      <c r="G18" s="675"/>
      <c r="H18" s="675"/>
      <c r="I18" s="675"/>
      <c r="J18" s="675"/>
    </row>
    <row r="19" spans="1:10" x14ac:dyDescent="0.25">
      <c r="A19" s="671" t="s">
        <v>1367</v>
      </c>
      <c r="B19" s="671"/>
      <c r="C19" s="671"/>
      <c r="D19" s="671"/>
      <c r="E19" s="671"/>
      <c r="F19" s="671"/>
      <c r="G19" s="671"/>
      <c r="H19" s="671"/>
      <c r="I19" s="671"/>
      <c r="J19" s="671"/>
    </row>
    <row r="20" spans="1:10" x14ac:dyDescent="0.25">
      <c r="A20" s="675" t="s">
        <v>1368</v>
      </c>
      <c r="B20" s="675"/>
      <c r="C20" s="675"/>
      <c r="D20" s="675"/>
      <c r="E20" s="675"/>
      <c r="F20" s="675"/>
      <c r="G20" s="675"/>
      <c r="H20" s="675"/>
      <c r="I20" s="675"/>
      <c r="J20" s="675"/>
    </row>
    <row r="21" spans="1:10" x14ac:dyDescent="0.25">
      <c r="A21" s="670" t="s">
        <v>1369</v>
      </c>
      <c r="B21" s="670"/>
      <c r="C21" s="670"/>
      <c r="D21" s="670"/>
      <c r="E21" s="670"/>
      <c r="F21" s="670"/>
      <c r="G21" s="670"/>
      <c r="H21" s="670"/>
      <c r="I21" s="670"/>
      <c r="J21" s="670"/>
    </row>
    <row r="22" spans="1:10" x14ac:dyDescent="0.25">
      <c r="A22" s="671" t="s">
        <v>1370</v>
      </c>
      <c r="B22" s="671"/>
      <c r="C22" s="671"/>
      <c r="D22" s="671"/>
      <c r="E22" s="671"/>
      <c r="F22" s="671"/>
      <c r="G22" s="671"/>
      <c r="H22" s="671"/>
      <c r="I22" s="671"/>
      <c r="J22" s="671"/>
    </row>
    <row r="23" spans="1:10" x14ac:dyDescent="0.25">
      <c r="A23" s="154" t="s">
        <v>1371</v>
      </c>
      <c r="B23" s="155"/>
      <c r="C23" s="155"/>
      <c r="D23" s="155"/>
      <c r="E23" s="155"/>
      <c r="F23" s="155"/>
      <c r="G23" s="155"/>
      <c r="H23" s="155"/>
      <c r="I23" s="155"/>
      <c r="J23" s="155"/>
    </row>
    <row r="24" spans="1:10" x14ac:dyDescent="0.25">
      <c r="A24" s="156" t="s">
        <v>1372</v>
      </c>
      <c r="B24" s="155"/>
      <c r="C24" s="155"/>
      <c r="D24" s="155"/>
      <c r="E24" s="155"/>
      <c r="F24" s="155"/>
      <c r="G24" s="155"/>
      <c r="H24" s="155"/>
      <c r="I24" s="155"/>
      <c r="J24" s="155"/>
    </row>
    <row r="25" spans="1:10" x14ac:dyDescent="0.25">
      <c r="A25" s="157" t="s">
        <v>1373</v>
      </c>
      <c r="B25" s="157"/>
      <c r="C25" s="157"/>
      <c r="D25" s="157"/>
      <c r="E25" s="157"/>
      <c r="F25" s="157"/>
      <c r="G25" s="157"/>
      <c r="H25" s="157"/>
      <c r="I25" s="157"/>
      <c r="J25" s="157"/>
    </row>
    <row r="27" spans="1:10" x14ac:dyDescent="0.25">
      <c r="J27" s="77">
        <f ca="1">TODAY()</f>
        <v>42088</v>
      </c>
    </row>
  </sheetData>
  <mergeCells count="27">
    <mergeCell ref="A7:J7"/>
    <mergeCell ref="J11:J13"/>
    <mergeCell ref="G11:G13"/>
    <mergeCell ref="I11:I13"/>
    <mergeCell ref="H11:H13"/>
    <mergeCell ref="C9:H9"/>
    <mergeCell ref="A11:C13"/>
    <mergeCell ref="D11:D13"/>
    <mergeCell ref="E11:E13"/>
    <mergeCell ref="F11:F13"/>
    <mergeCell ref="D1:G1"/>
    <mergeCell ref="E2:G2"/>
    <mergeCell ref="E3:G3"/>
    <mergeCell ref="E5:G5"/>
    <mergeCell ref="A4:J4"/>
    <mergeCell ref="A21:J21"/>
    <mergeCell ref="A22:J22"/>
    <mergeCell ref="A14:C14"/>
    <mergeCell ref="E14:E16"/>
    <mergeCell ref="F14:F16"/>
    <mergeCell ref="G14:G16"/>
    <mergeCell ref="H14:H16"/>
    <mergeCell ref="A15:C15"/>
    <mergeCell ref="A20:J20"/>
    <mergeCell ref="A18:J18"/>
    <mergeCell ref="A19:J19"/>
    <mergeCell ref="A16:C16"/>
  </mergeCells>
  <phoneticPr fontId="4" type="noConversion"/>
  <pageMargins left="0.25" right="0.25"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
  <sheetViews>
    <sheetView workbookViewId="0">
      <selection sqref="A1:J1"/>
    </sheetView>
  </sheetViews>
  <sheetFormatPr defaultRowHeight="15" x14ac:dyDescent="0.25"/>
  <sheetData>
    <row r="1" spans="1:10" ht="132.7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1111</v>
      </c>
      <c r="D9" s="522"/>
      <c r="E9" s="522"/>
      <c r="F9" s="522"/>
      <c r="G9" s="522"/>
      <c r="H9" s="522"/>
      <c r="I9" s="4" t="s">
        <v>847</v>
      </c>
      <c r="J9" s="12">
        <f>ГЛАВНАЯ!G49</f>
        <v>0</v>
      </c>
    </row>
    <row r="11" spans="1:10" ht="33.75" x14ac:dyDescent="0.25">
      <c r="A11" s="678" t="s">
        <v>1081</v>
      </c>
      <c r="B11" s="678"/>
      <c r="C11" s="678"/>
      <c r="D11" s="678"/>
      <c r="E11" s="678"/>
      <c r="F11" s="678"/>
      <c r="G11" s="678" t="s">
        <v>1082</v>
      </c>
      <c r="H11" s="678"/>
      <c r="I11" s="91" t="s">
        <v>1083</v>
      </c>
      <c r="J11" s="91"/>
    </row>
    <row r="12" spans="1:10" x14ac:dyDescent="0.25">
      <c r="A12" s="677" t="s">
        <v>1084</v>
      </c>
      <c r="B12" s="677"/>
      <c r="C12" s="677"/>
      <c r="D12" s="677"/>
      <c r="E12" s="677"/>
      <c r="F12" s="677"/>
      <c r="G12" s="679"/>
      <c r="H12" s="679"/>
      <c r="I12" s="93">
        <v>0.84</v>
      </c>
      <c r="J12" s="94"/>
    </row>
    <row r="13" spans="1:10" x14ac:dyDescent="0.25">
      <c r="A13" s="677" t="s">
        <v>1085</v>
      </c>
      <c r="B13" s="677"/>
      <c r="C13" s="677"/>
      <c r="D13" s="677"/>
      <c r="E13" s="677"/>
      <c r="F13" s="677"/>
      <c r="G13" s="679"/>
      <c r="H13" s="679"/>
      <c r="I13" s="93">
        <v>1.3</v>
      </c>
      <c r="J13" s="94"/>
    </row>
    <row r="14" spans="1:10" x14ac:dyDescent="0.25">
      <c r="A14" s="677" t="s">
        <v>1086</v>
      </c>
      <c r="B14" s="677"/>
      <c r="C14" s="677"/>
      <c r="D14" s="677"/>
      <c r="E14" s="677"/>
      <c r="F14" s="677"/>
      <c r="G14" s="679"/>
      <c r="H14" s="679"/>
      <c r="I14" s="93">
        <v>1.9</v>
      </c>
      <c r="J14" s="94"/>
    </row>
    <row r="15" spans="1:10" x14ac:dyDescent="0.25">
      <c r="A15" s="677" t="s">
        <v>1087</v>
      </c>
      <c r="B15" s="677"/>
      <c r="C15" s="677"/>
      <c r="D15" s="677"/>
      <c r="E15" s="677"/>
      <c r="F15" s="677"/>
      <c r="G15" s="679"/>
      <c r="H15" s="679"/>
      <c r="I15" s="93">
        <v>0.56000000000000005</v>
      </c>
      <c r="J15" s="94"/>
    </row>
    <row r="16" spans="1:10" x14ac:dyDescent="0.25">
      <c r="A16" s="677" t="s">
        <v>1088</v>
      </c>
      <c r="B16" s="677"/>
      <c r="C16" s="677"/>
      <c r="D16" s="677"/>
      <c r="E16" s="677"/>
      <c r="F16" s="677"/>
      <c r="G16" s="679"/>
      <c r="H16" s="679"/>
      <c r="I16" s="93">
        <v>0.95</v>
      </c>
      <c r="J16" s="94"/>
    </row>
    <row r="17" spans="1:10" x14ac:dyDescent="0.25">
      <c r="A17" s="677" t="s">
        <v>1089</v>
      </c>
      <c r="B17" s="677"/>
      <c r="C17" s="677"/>
      <c r="D17" s="677"/>
      <c r="E17" s="677"/>
      <c r="F17" s="677"/>
      <c r="G17" s="679"/>
      <c r="H17" s="679"/>
      <c r="I17" s="93">
        <v>1.3</v>
      </c>
      <c r="J17" s="94"/>
    </row>
    <row r="18" spans="1:10" x14ac:dyDescent="0.25">
      <c r="A18" s="677" t="s">
        <v>1090</v>
      </c>
      <c r="B18" s="677"/>
      <c r="C18" s="677"/>
      <c r="D18" s="677"/>
      <c r="E18" s="677"/>
      <c r="F18" s="677"/>
      <c r="G18" s="679"/>
      <c r="H18" s="679"/>
      <c r="I18" s="93">
        <v>2.2999999999999998</v>
      </c>
      <c r="J18" s="94"/>
    </row>
    <row r="19" spans="1:10" x14ac:dyDescent="0.25">
      <c r="A19" s="677" t="s">
        <v>1091</v>
      </c>
      <c r="B19" s="677"/>
      <c r="C19" s="677"/>
      <c r="D19" s="677"/>
      <c r="E19" s="677"/>
      <c r="F19" s="677"/>
      <c r="G19" s="679"/>
      <c r="H19" s="679"/>
      <c r="I19" s="93">
        <v>3.15</v>
      </c>
      <c r="J19" s="94"/>
    </row>
    <row r="20" spans="1:10" x14ac:dyDescent="0.25">
      <c r="A20" s="677" t="s">
        <v>1092</v>
      </c>
      <c r="B20" s="677"/>
      <c r="C20" s="677"/>
      <c r="D20" s="677"/>
      <c r="E20" s="677"/>
      <c r="F20" s="677"/>
      <c r="G20" s="679"/>
      <c r="H20" s="679"/>
      <c r="I20" s="93">
        <v>4.13</v>
      </c>
      <c r="J20" s="94"/>
    </row>
    <row r="21" spans="1:10" x14ac:dyDescent="0.25">
      <c r="A21" s="677" t="s">
        <v>1093</v>
      </c>
      <c r="B21" s="677"/>
      <c r="C21" s="677"/>
      <c r="D21" s="677"/>
      <c r="E21" s="677"/>
      <c r="F21" s="677"/>
      <c r="G21" s="679"/>
      <c r="H21" s="679"/>
      <c r="I21" s="93">
        <v>3.1</v>
      </c>
      <c r="J21" s="94"/>
    </row>
    <row r="22" spans="1:10" x14ac:dyDescent="0.25">
      <c r="A22" s="677" t="s">
        <v>1094</v>
      </c>
      <c r="B22" s="677"/>
      <c r="C22" s="677"/>
      <c r="D22" s="677"/>
      <c r="E22" s="677"/>
      <c r="F22" s="677"/>
      <c r="G22" s="679"/>
      <c r="H22" s="679"/>
      <c r="I22" s="93">
        <v>4.7</v>
      </c>
      <c r="J22" s="94"/>
    </row>
    <row r="23" spans="1:10" x14ac:dyDescent="0.25">
      <c r="A23" s="677" t="s">
        <v>1095</v>
      </c>
      <c r="B23" s="677"/>
      <c r="C23" s="677"/>
      <c r="D23" s="677"/>
      <c r="E23" s="677"/>
      <c r="F23" s="677"/>
      <c r="G23" s="679"/>
      <c r="H23" s="679"/>
      <c r="I23" s="93">
        <v>5.0999999999999996</v>
      </c>
      <c r="J23" s="94"/>
    </row>
    <row r="24" spans="1:10" x14ac:dyDescent="0.25">
      <c r="A24" s="677" t="s">
        <v>1096</v>
      </c>
      <c r="B24" s="677"/>
      <c r="C24" s="677"/>
      <c r="D24" s="677"/>
      <c r="E24" s="677"/>
      <c r="F24" s="677"/>
      <c r="G24" s="679"/>
      <c r="H24" s="679"/>
      <c r="I24" s="93">
        <v>4.58</v>
      </c>
      <c r="J24" s="94"/>
    </row>
    <row r="25" spans="1:10" x14ac:dyDescent="0.25">
      <c r="A25" s="677" t="s">
        <v>1097</v>
      </c>
      <c r="B25" s="677"/>
      <c r="C25" s="677"/>
      <c r="D25" s="677"/>
      <c r="E25" s="677"/>
      <c r="F25" s="677"/>
      <c r="G25" s="679"/>
      <c r="H25" s="679"/>
      <c r="I25" s="93">
        <v>4.9000000000000004</v>
      </c>
      <c r="J25" s="94"/>
    </row>
    <row r="26" spans="1:10" x14ac:dyDescent="0.25">
      <c r="A26" s="677" t="s">
        <v>1098</v>
      </c>
      <c r="B26" s="677"/>
      <c r="C26" s="677"/>
      <c r="D26" s="677"/>
      <c r="E26" s="677"/>
      <c r="F26" s="677"/>
      <c r="G26" s="679"/>
      <c r="H26" s="679"/>
      <c r="I26" s="93">
        <v>6.12</v>
      </c>
      <c r="J26" s="94"/>
    </row>
    <row r="27" spans="1:10" ht="26.1" customHeight="1" x14ac:dyDescent="0.25">
      <c r="A27" s="677" t="s">
        <v>1099</v>
      </c>
      <c r="B27" s="677"/>
      <c r="C27" s="677"/>
      <c r="D27" s="677"/>
      <c r="E27" s="677"/>
      <c r="F27" s="677"/>
      <c r="G27" s="681"/>
      <c r="H27" s="681"/>
      <c r="I27" s="93">
        <v>75.14</v>
      </c>
      <c r="J27" s="94"/>
    </row>
    <row r="28" spans="1:10" ht="26.1" customHeight="1" x14ac:dyDescent="0.25">
      <c r="A28" s="677" t="s">
        <v>1100</v>
      </c>
      <c r="B28" s="677"/>
      <c r="C28" s="677"/>
      <c r="D28" s="677"/>
      <c r="E28" s="677"/>
      <c r="F28" s="677"/>
      <c r="G28" s="681"/>
      <c r="H28" s="681"/>
      <c r="I28" s="93">
        <v>97.94</v>
      </c>
      <c r="J28" s="94"/>
    </row>
    <row r="29" spans="1:10" ht="26.1" customHeight="1" x14ac:dyDescent="0.25">
      <c r="A29" s="677" t="s">
        <v>1101</v>
      </c>
      <c r="B29" s="677"/>
      <c r="C29" s="677"/>
      <c r="D29" s="677"/>
      <c r="E29" s="677"/>
      <c r="F29" s="677"/>
      <c r="G29" s="681"/>
      <c r="H29" s="681"/>
      <c r="I29" s="93">
        <v>114.2</v>
      </c>
      <c r="J29" s="94"/>
    </row>
    <row r="30" spans="1:10" ht="26.1" customHeight="1" x14ac:dyDescent="0.25">
      <c r="A30" s="677" t="s">
        <v>1102</v>
      </c>
      <c r="B30" s="677"/>
      <c r="C30" s="677"/>
      <c r="D30" s="677"/>
      <c r="E30" s="677"/>
      <c r="F30" s="677"/>
      <c r="G30" s="681"/>
      <c r="H30" s="681"/>
      <c r="I30" s="93">
        <v>65.38</v>
      </c>
      <c r="J30" s="94"/>
    </row>
    <row r="31" spans="1:10" ht="26.1" customHeight="1" x14ac:dyDescent="0.25">
      <c r="A31" s="677" t="s">
        <v>1103</v>
      </c>
      <c r="B31" s="677"/>
      <c r="C31" s="677"/>
      <c r="D31" s="677"/>
      <c r="E31" s="677"/>
      <c r="F31" s="677"/>
      <c r="G31" s="681"/>
      <c r="H31" s="681"/>
      <c r="I31" s="93">
        <v>81.650000000000006</v>
      </c>
      <c r="J31" s="94"/>
    </row>
    <row r="32" spans="1:10" ht="26.1" customHeight="1" x14ac:dyDescent="0.25">
      <c r="A32" s="677" t="s">
        <v>1104</v>
      </c>
      <c r="B32" s="677"/>
      <c r="C32" s="677"/>
      <c r="D32" s="677"/>
      <c r="E32" s="677"/>
      <c r="F32" s="677"/>
      <c r="G32" s="681"/>
      <c r="H32" s="681"/>
      <c r="I32" s="93">
        <v>97.94</v>
      </c>
      <c r="J32" s="94"/>
    </row>
    <row r="33" spans="1:10" x14ac:dyDescent="0.25">
      <c r="A33" s="677" t="s">
        <v>1105</v>
      </c>
      <c r="B33" s="677"/>
      <c r="C33" s="677"/>
      <c r="D33" s="677"/>
      <c r="E33" s="677"/>
      <c r="F33" s="677"/>
      <c r="G33" s="680"/>
      <c r="H33" s="680"/>
      <c r="I33" s="93">
        <v>20</v>
      </c>
      <c r="J33" s="94"/>
    </row>
    <row r="34" spans="1:10" x14ac:dyDescent="0.25">
      <c r="A34" s="677" t="s">
        <v>1106</v>
      </c>
      <c r="B34" s="677"/>
      <c r="C34" s="677"/>
      <c r="D34" s="677"/>
      <c r="E34" s="677"/>
      <c r="F34" s="677"/>
      <c r="G34" s="680"/>
      <c r="H34" s="680"/>
      <c r="I34" s="93">
        <v>6.94</v>
      </c>
      <c r="J34" s="94"/>
    </row>
    <row r="35" spans="1:10" x14ac:dyDescent="0.25">
      <c r="A35" s="677" t="s">
        <v>1107</v>
      </c>
      <c r="B35" s="677"/>
      <c r="C35" s="677"/>
      <c r="D35" s="677"/>
      <c r="E35" s="677"/>
      <c r="F35" s="677"/>
      <c r="G35" s="680"/>
      <c r="H35" s="680"/>
      <c r="I35" s="93">
        <v>69.760000000000005</v>
      </c>
      <c r="J35" s="94"/>
    </row>
    <row r="36" spans="1:10" x14ac:dyDescent="0.25">
      <c r="A36" s="677" t="s">
        <v>1108</v>
      </c>
      <c r="B36" s="677"/>
      <c r="C36" s="677"/>
      <c r="D36" s="677"/>
      <c r="E36" s="677"/>
      <c r="F36" s="677"/>
      <c r="G36" s="680"/>
      <c r="H36" s="680"/>
      <c r="I36" s="93">
        <v>77.78</v>
      </c>
      <c r="J36" s="94"/>
    </row>
    <row r="37" spans="1:10" x14ac:dyDescent="0.25">
      <c r="A37" s="677" t="s">
        <v>1109</v>
      </c>
      <c r="B37" s="677"/>
      <c r="C37" s="677"/>
      <c r="D37" s="677"/>
      <c r="E37" s="677"/>
      <c r="F37" s="677"/>
      <c r="G37" s="680"/>
      <c r="H37" s="680"/>
      <c r="I37" s="93">
        <v>79.540000000000006</v>
      </c>
      <c r="J37" s="94"/>
    </row>
    <row r="39" spans="1:10" x14ac:dyDescent="0.25">
      <c r="J39" s="77">
        <f ca="1">TODAY()</f>
        <v>42088</v>
      </c>
    </row>
  </sheetData>
  <mergeCells count="44">
    <mergeCell ref="A24:F24"/>
    <mergeCell ref="G24:H26"/>
    <mergeCell ref="A25:F25"/>
    <mergeCell ref="A26:F26"/>
    <mergeCell ref="A18:F18"/>
    <mergeCell ref="G18:H20"/>
    <mergeCell ref="A19:F19"/>
    <mergeCell ref="A23:F23"/>
    <mergeCell ref="A21:F21"/>
    <mergeCell ref="G21:H23"/>
    <mergeCell ref="A22:F22"/>
    <mergeCell ref="A35:F35"/>
    <mergeCell ref="G35:H37"/>
    <mergeCell ref="A36:F36"/>
    <mergeCell ref="A37:F37"/>
    <mergeCell ref="A27:F27"/>
    <mergeCell ref="G27:H32"/>
    <mergeCell ref="A28:F28"/>
    <mergeCell ref="A29:F29"/>
    <mergeCell ref="A30:F30"/>
    <mergeCell ref="A31:F31"/>
    <mergeCell ref="A34:F34"/>
    <mergeCell ref="G34:H34"/>
    <mergeCell ref="A33:F33"/>
    <mergeCell ref="G33:H33"/>
    <mergeCell ref="A32:F32"/>
    <mergeCell ref="A7:J7"/>
    <mergeCell ref="E2:G2"/>
    <mergeCell ref="E3:G3"/>
    <mergeCell ref="E4:G4"/>
    <mergeCell ref="E5:G5"/>
    <mergeCell ref="A1:J1"/>
    <mergeCell ref="C9:H9"/>
    <mergeCell ref="A20:F20"/>
    <mergeCell ref="A11:F11"/>
    <mergeCell ref="G11:H11"/>
    <mergeCell ref="A12:F12"/>
    <mergeCell ref="G12:H14"/>
    <mergeCell ref="A13:F13"/>
    <mergeCell ref="A14:F14"/>
    <mergeCell ref="A15:F15"/>
    <mergeCell ref="G15:H17"/>
    <mergeCell ref="A16:F16"/>
    <mergeCell ref="A17:F17"/>
  </mergeCells>
  <phoneticPr fontId="4" type="noConversion"/>
  <pageMargins left="0.25" right="0.25" top="0.75" bottom="0.75" header="0.3" footer="0.3"/>
  <pageSetup paperSize="9" orientation="portrait" verticalDpi="0" r:id="rId1"/>
  <drawing r:id="rId2"/>
  <legacyDrawing r:id="rId3"/>
  <oleObjects>
    <mc:AlternateContent xmlns:mc="http://schemas.openxmlformats.org/markup-compatibility/2006">
      <mc:Choice Requires="x14">
        <oleObject shapeId="7169" r:id="rId4">
          <objectPr defaultSize="0" autoPict="0" r:id="rId5">
            <anchor moveWithCells="1" sizeWithCells="1">
              <from>
                <xdr:col>6</xdr:col>
                <xdr:colOff>209550</xdr:colOff>
                <xdr:row>11</xdr:row>
                <xdr:rowOff>95250</xdr:rowOff>
              </from>
              <to>
                <xdr:col>7</xdr:col>
                <xdr:colOff>400050</xdr:colOff>
                <xdr:row>13</xdr:row>
                <xdr:rowOff>85725</xdr:rowOff>
              </to>
            </anchor>
          </objectPr>
        </oleObject>
      </mc:Choice>
      <mc:Fallback>
        <oleObject shapeId="7169" r:id="rId4"/>
      </mc:Fallback>
    </mc:AlternateContent>
    <mc:AlternateContent xmlns:mc="http://schemas.openxmlformats.org/markup-compatibility/2006">
      <mc:Choice Requires="x14">
        <oleObject shapeId="7170" r:id="rId6">
          <objectPr defaultSize="0" autoPict="0" r:id="rId7">
            <anchor moveWithCells="1" sizeWithCells="1">
              <from>
                <xdr:col>6</xdr:col>
                <xdr:colOff>228600</xdr:colOff>
                <xdr:row>14</xdr:row>
                <xdr:rowOff>104775</xdr:rowOff>
              </from>
              <to>
                <xdr:col>7</xdr:col>
                <xdr:colOff>314325</xdr:colOff>
                <xdr:row>16</xdr:row>
                <xdr:rowOff>85725</xdr:rowOff>
              </to>
            </anchor>
          </objectPr>
        </oleObject>
      </mc:Choice>
      <mc:Fallback>
        <oleObject shapeId="7170" r:id="rId6"/>
      </mc:Fallback>
    </mc:AlternateContent>
    <mc:AlternateContent xmlns:mc="http://schemas.openxmlformats.org/markup-compatibility/2006">
      <mc:Choice Requires="x14">
        <oleObject shapeId="7171" r:id="rId8">
          <objectPr defaultSize="0" autoPict="0" r:id="rId9">
            <anchor moveWithCells="1" sizeWithCells="1">
              <from>
                <xdr:col>6</xdr:col>
                <xdr:colOff>200025</xdr:colOff>
                <xdr:row>17</xdr:row>
                <xdr:rowOff>123825</xdr:rowOff>
              </from>
              <to>
                <xdr:col>7</xdr:col>
                <xdr:colOff>381000</xdr:colOff>
                <xdr:row>19</xdr:row>
                <xdr:rowOff>133350</xdr:rowOff>
              </to>
            </anchor>
          </objectPr>
        </oleObject>
      </mc:Choice>
      <mc:Fallback>
        <oleObject shapeId="7171" r:id="rId8"/>
      </mc:Fallback>
    </mc:AlternateContent>
    <mc:AlternateContent xmlns:mc="http://schemas.openxmlformats.org/markup-compatibility/2006">
      <mc:Choice Requires="x14">
        <oleObject shapeId="7172" r:id="rId10">
          <objectPr defaultSize="0" autoPict="0" r:id="rId11">
            <anchor moveWithCells="1" sizeWithCells="1">
              <from>
                <xdr:col>6</xdr:col>
                <xdr:colOff>219075</xdr:colOff>
                <xdr:row>20</xdr:row>
                <xdr:rowOff>47625</xdr:rowOff>
              </from>
              <to>
                <xdr:col>7</xdr:col>
                <xdr:colOff>381000</xdr:colOff>
                <xdr:row>22</xdr:row>
                <xdr:rowOff>133350</xdr:rowOff>
              </to>
            </anchor>
          </objectPr>
        </oleObject>
      </mc:Choice>
      <mc:Fallback>
        <oleObject shapeId="7172" r:id="rId10"/>
      </mc:Fallback>
    </mc:AlternateContent>
    <mc:AlternateContent xmlns:mc="http://schemas.openxmlformats.org/markup-compatibility/2006">
      <mc:Choice Requires="x14">
        <oleObject shapeId="7173" r:id="rId12">
          <objectPr defaultSize="0" autoPict="0" r:id="rId13">
            <anchor moveWithCells="1" sizeWithCells="1">
              <from>
                <xdr:col>6</xdr:col>
                <xdr:colOff>285750</xdr:colOff>
                <xdr:row>23</xdr:row>
                <xdr:rowOff>38100</xdr:rowOff>
              </from>
              <to>
                <xdr:col>7</xdr:col>
                <xdr:colOff>361950</xdr:colOff>
                <xdr:row>25</xdr:row>
                <xdr:rowOff>152400</xdr:rowOff>
              </to>
            </anchor>
          </objectPr>
        </oleObject>
      </mc:Choice>
      <mc:Fallback>
        <oleObject shapeId="7173" r:id="rId12"/>
      </mc:Fallback>
    </mc:AlternateContent>
    <mc:AlternateContent xmlns:mc="http://schemas.openxmlformats.org/markup-compatibility/2006">
      <mc:Choice Requires="x14">
        <oleObject shapeId="7174" r:id="rId14">
          <objectPr defaultSize="0" autoPict="0" r:id="rId15">
            <anchor moveWithCells="1" sizeWithCells="1">
              <from>
                <xdr:col>6</xdr:col>
                <xdr:colOff>219075</xdr:colOff>
                <xdr:row>26</xdr:row>
                <xdr:rowOff>85725</xdr:rowOff>
              </from>
              <to>
                <xdr:col>7</xdr:col>
                <xdr:colOff>419100</xdr:colOff>
                <xdr:row>28</xdr:row>
                <xdr:rowOff>304800</xdr:rowOff>
              </to>
            </anchor>
          </objectPr>
        </oleObject>
      </mc:Choice>
      <mc:Fallback>
        <oleObject shapeId="7174" r:id="rId14"/>
      </mc:Fallback>
    </mc:AlternateContent>
    <mc:AlternateContent xmlns:mc="http://schemas.openxmlformats.org/markup-compatibility/2006">
      <mc:Choice Requires="x14">
        <oleObject shapeId="7175" r:id="rId16">
          <objectPr defaultSize="0" autoPict="0" r:id="rId17">
            <anchor moveWithCells="1" sizeWithCells="1">
              <from>
                <xdr:col>6</xdr:col>
                <xdr:colOff>438150</xdr:colOff>
                <xdr:row>32</xdr:row>
                <xdr:rowOff>19050</xdr:rowOff>
              </from>
              <to>
                <xdr:col>7</xdr:col>
                <xdr:colOff>133350</xdr:colOff>
                <xdr:row>32</xdr:row>
                <xdr:rowOff>180975</xdr:rowOff>
              </to>
            </anchor>
          </objectPr>
        </oleObject>
      </mc:Choice>
      <mc:Fallback>
        <oleObject shapeId="7175" r:id="rId16"/>
      </mc:Fallback>
    </mc:AlternateContent>
    <mc:AlternateContent xmlns:mc="http://schemas.openxmlformats.org/markup-compatibility/2006">
      <mc:Choice Requires="x14">
        <oleObject shapeId="7176" r:id="rId18">
          <objectPr defaultSize="0" autoPict="0" r:id="rId19">
            <anchor moveWithCells="1" sizeWithCells="1">
              <from>
                <xdr:col>6</xdr:col>
                <xdr:colOff>466725</xdr:colOff>
                <xdr:row>33</xdr:row>
                <xdr:rowOff>28575</xdr:rowOff>
              </from>
              <to>
                <xdr:col>7</xdr:col>
                <xdr:colOff>95250</xdr:colOff>
                <xdr:row>33</xdr:row>
                <xdr:rowOff>180975</xdr:rowOff>
              </to>
            </anchor>
          </objectPr>
        </oleObject>
      </mc:Choice>
      <mc:Fallback>
        <oleObject shapeId="7176" r:id="rId18"/>
      </mc:Fallback>
    </mc:AlternateContent>
    <mc:AlternateContent xmlns:mc="http://schemas.openxmlformats.org/markup-compatibility/2006">
      <mc:Choice Requires="x14">
        <oleObject shapeId="7177" r:id="rId20">
          <objectPr defaultSize="0" autoPict="0" r:id="rId21">
            <anchor moveWithCells="1" sizeWithCells="1">
              <from>
                <xdr:col>6</xdr:col>
                <xdr:colOff>361950</xdr:colOff>
                <xdr:row>34</xdr:row>
                <xdr:rowOff>38100</xdr:rowOff>
              </from>
              <to>
                <xdr:col>7</xdr:col>
                <xdr:colOff>190500</xdr:colOff>
                <xdr:row>36</xdr:row>
                <xdr:rowOff>133350</xdr:rowOff>
              </to>
            </anchor>
          </objectPr>
        </oleObject>
      </mc:Choice>
      <mc:Fallback>
        <oleObject shapeId="7177" r:id="rId2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sqref="A1:J1"/>
    </sheetView>
  </sheetViews>
  <sheetFormatPr defaultRowHeight="15" x14ac:dyDescent="0.25"/>
  <sheetData>
    <row r="1" spans="1:12" ht="137.25" customHeight="1" x14ac:dyDescent="0.25">
      <c r="A1" s="1136" t="s">
        <v>1767</v>
      </c>
      <c r="B1" s="522"/>
      <c r="C1" s="522"/>
      <c r="D1" s="522"/>
      <c r="E1" s="522"/>
      <c r="F1" s="522"/>
      <c r="G1" s="522"/>
      <c r="H1" s="522"/>
      <c r="I1" s="522"/>
      <c r="J1" s="522"/>
    </row>
    <row r="2" spans="1:12" x14ac:dyDescent="0.25">
      <c r="D2" s="5"/>
      <c r="E2" s="545"/>
      <c r="F2" s="543"/>
      <c r="G2" s="543"/>
    </row>
    <row r="3" spans="1:12" x14ac:dyDescent="0.25">
      <c r="D3" s="5"/>
      <c r="E3" s="543"/>
      <c r="F3" s="543"/>
      <c r="G3" s="543"/>
    </row>
    <row r="4" spans="1:12" x14ac:dyDescent="0.25">
      <c r="D4" s="5"/>
      <c r="E4" s="543"/>
      <c r="F4" s="543"/>
      <c r="G4" s="543"/>
    </row>
    <row r="5" spans="1:12" x14ac:dyDescent="0.25">
      <c r="D5" s="5"/>
      <c r="E5" s="543"/>
      <c r="F5" s="543"/>
      <c r="G5" s="543"/>
    </row>
    <row r="7" spans="1:12" x14ac:dyDescent="0.25">
      <c r="A7" s="546"/>
      <c r="B7" s="546"/>
      <c r="C7" s="546"/>
      <c r="D7" s="546"/>
      <c r="E7" s="546"/>
      <c r="F7" s="546"/>
      <c r="G7" s="546"/>
      <c r="H7" s="546"/>
      <c r="I7" s="546"/>
      <c r="J7" s="546"/>
    </row>
    <row r="9" spans="1:12" x14ac:dyDescent="0.25">
      <c r="C9" s="522" t="s">
        <v>1142</v>
      </c>
      <c r="D9" s="522"/>
      <c r="E9" s="522"/>
      <c r="F9" s="522"/>
      <c r="G9" s="522"/>
      <c r="H9" s="522"/>
    </row>
    <row r="11" spans="1:12" ht="15" customHeight="1" x14ac:dyDescent="0.25">
      <c r="A11" s="689" t="s">
        <v>918</v>
      </c>
      <c r="B11" s="689"/>
      <c r="C11" s="692" t="s">
        <v>1134</v>
      </c>
      <c r="D11" s="689" t="s">
        <v>1132</v>
      </c>
      <c r="E11" s="692" t="s">
        <v>1136</v>
      </c>
      <c r="F11" s="692" t="s">
        <v>1135</v>
      </c>
      <c r="G11" s="694" t="s">
        <v>1121</v>
      </c>
      <c r="H11" s="692" t="s">
        <v>1133</v>
      </c>
      <c r="I11" s="692"/>
      <c r="J11" s="692"/>
      <c r="L11" s="686" t="s">
        <v>423</v>
      </c>
    </row>
    <row r="12" spans="1:12" x14ac:dyDescent="0.25">
      <c r="A12" s="689"/>
      <c r="B12" s="689"/>
      <c r="C12" s="693"/>
      <c r="D12" s="689"/>
      <c r="E12" s="693"/>
      <c r="F12" s="693"/>
      <c r="G12" s="695"/>
      <c r="H12" s="693"/>
      <c r="I12" s="693"/>
      <c r="J12" s="693"/>
      <c r="L12" s="686"/>
    </row>
    <row r="13" spans="1:12" x14ac:dyDescent="0.25">
      <c r="A13" s="690" t="s">
        <v>1122</v>
      </c>
      <c r="B13" s="690"/>
      <c r="C13" s="44">
        <v>35</v>
      </c>
      <c r="D13" s="44">
        <v>20</v>
      </c>
      <c r="E13" s="44">
        <v>13.688000000000001</v>
      </c>
      <c r="F13" s="44">
        <v>20</v>
      </c>
      <c r="G13" s="44" t="s">
        <v>1126</v>
      </c>
      <c r="H13" s="45">
        <v>25.66</v>
      </c>
      <c r="I13" s="45"/>
      <c r="J13" s="189"/>
      <c r="L13" s="280">
        <v>1009</v>
      </c>
    </row>
    <row r="14" spans="1:12" x14ac:dyDescent="0.25">
      <c r="A14" s="690" t="s">
        <v>1122</v>
      </c>
      <c r="B14" s="690"/>
      <c r="C14" s="44">
        <v>35</v>
      </c>
      <c r="D14" s="44">
        <v>30</v>
      </c>
      <c r="E14" s="44">
        <v>8.8971999999999998</v>
      </c>
      <c r="F14" s="44">
        <v>13</v>
      </c>
      <c r="G14" s="44" t="s">
        <v>1126</v>
      </c>
      <c r="H14" s="45">
        <v>37.19</v>
      </c>
      <c r="I14" s="45"/>
      <c r="J14" s="189"/>
      <c r="L14" s="280">
        <v>973</v>
      </c>
    </row>
    <row r="15" spans="1:12" x14ac:dyDescent="0.25">
      <c r="A15" s="690" t="s">
        <v>1122</v>
      </c>
      <c r="B15" s="690"/>
      <c r="C15" s="44">
        <v>35</v>
      </c>
      <c r="D15" s="44">
        <v>40</v>
      </c>
      <c r="E15" s="44">
        <v>6.8440000000000003</v>
      </c>
      <c r="F15" s="44">
        <v>10</v>
      </c>
      <c r="G15" s="44" t="s">
        <v>1126</v>
      </c>
      <c r="H15" s="45">
        <v>49.15</v>
      </c>
      <c r="I15" s="45"/>
      <c r="J15" s="189"/>
      <c r="L15" s="280">
        <v>964</v>
      </c>
    </row>
    <row r="16" spans="1:12" x14ac:dyDescent="0.25">
      <c r="A16" s="690" t="s">
        <v>1122</v>
      </c>
      <c r="B16" s="690"/>
      <c r="C16" s="44">
        <v>35</v>
      </c>
      <c r="D16" s="44">
        <v>50</v>
      </c>
      <c r="E16" s="44">
        <v>5.4752000000000001</v>
      </c>
      <c r="F16" s="44">
        <v>8</v>
      </c>
      <c r="G16" s="44" t="s">
        <v>1126</v>
      </c>
      <c r="H16" s="45">
        <v>61.44</v>
      </c>
      <c r="I16" s="45"/>
      <c r="J16" s="189"/>
      <c r="L16" s="280">
        <v>964</v>
      </c>
    </row>
    <row r="17" spans="1:12" x14ac:dyDescent="0.25">
      <c r="A17" s="691" t="s">
        <v>1127</v>
      </c>
      <c r="B17" s="691"/>
      <c r="C17" s="58">
        <v>35</v>
      </c>
      <c r="D17" s="58">
        <v>20</v>
      </c>
      <c r="E17" s="58">
        <v>13.688000000000001</v>
      </c>
      <c r="F17" s="58">
        <v>20</v>
      </c>
      <c r="G17" s="58" t="s">
        <v>1126</v>
      </c>
      <c r="H17" s="11">
        <v>25.44</v>
      </c>
      <c r="I17" s="11"/>
      <c r="J17" s="11"/>
      <c r="L17" s="281">
        <v>1000</v>
      </c>
    </row>
    <row r="18" spans="1:12" x14ac:dyDescent="0.25">
      <c r="A18" s="691" t="s">
        <v>1127</v>
      </c>
      <c r="B18" s="691"/>
      <c r="C18" s="58">
        <v>35</v>
      </c>
      <c r="D18" s="58">
        <v>30</v>
      </c>
      <c r="E18" s="58">
        <v>8.8971999999999998</v>
      </c>
      <c r="F18" s="58">
        <v>13</v>
      </c>
      <c r="G18" s="58" t="s">
        <v>1126</v>
      </c>
      <c r="H18" s="11">
        <v>36.54</v>
      </c>
      <c r="I18" s="11"/>
      <c r="J18" s="269"/>
      <c r="L18" s="281">
        <v>955</v>
      </c>
    </row>
    <row r="19" spans="1:12" x14ac:dyDescent="0.25">
      <c r="A19" s="691" t="s">
        <v>1127</v>
      </c>
      <c r="B19" s="691"/>
      <c r="C19" s="58">
        <v>35</v>
      </c>
      <c r="D19" s="58">
        <v>40</v>
      </c>
      <c r="E19" s="58">
        <v>6.8440000000000003</v>
      </c>
      <c r="F19" s="58">
        <v>10</v>
      </c>
      <c r="G19" s="58" t="s">
        <v>1126</v>
      </c>
      <c r="H19" s="11">
        <v>47.86</v>
      </c>
      <c r="I19" s="11"/>
      <c r="J19" s="269"/>
      <c r="L19" s="281">
        <v>937</v>
      </c>
    </row>
    <row r="20" spans="1:12" x14ac:dyDescent="0.25">
      <c r="A20" s="691" t="s">
        <v>1127</v>
      </c>
      <c r="B20" s="691"/>
      <c r="C20" s="58">
        <v>35</v>
      </c>
      <c r="D20" s="58">
        <v>50</v>
      </c>
      <c r="E20" s="58">
        <v>5.4752000000000001</v>
      </c>
      <c r="F20" s="58">
        <v>8</v>
      </c>
      <c r="G20" s="58" t="s">
        <v>1126</v>
      </c>
      <c r="H20" s="11">
        <v>59.82</v>
      </c>
      <c r="I20" s="11"/>
      <c r="J20" s="269"/>
      <c r="L20" s="281">
        <v>937</v>
      </c>
    </row>
    <row r="21" spans="1:12" x14ac:dyDescent="0.25">
      <c r="A21" s="690" t="s">
        <v>1129</v>
      </c>
      <c r="B21" s="690"/>
      <c r="C21" s="44">
        <v>45</v>
      </c>
      <c r="D21" s="44">
        <v>40</v>
      </c>
      <c r="E21" s="44">
        <v>6.8440000000000003</v>
      </c>
      <c r="F21" s="44">
        <v>10</v>
      </c>
      <c r="G21" s="44" t="s">
        <v>1126</v>
      </c>
      <c r="H21" s="45">
        <v>56.3</v>
      </c>
      <c r="I21" s="45"/>
      <c r="J21" s="189"/>
      <c r="L21" s="280">
        <v>1093</v>
      </c>
    </row>
    <row r="22" spans="1:12" x14ac:dyDescent="0.25">
      <c r="A22" s="690" t="s">
        <v>1129</v>
      </c>
      <c r="B22" s="690"/>
      <c r="C22" s="44">
        <v>45</v>
      </c>
      <c r="D22" s="44">
        <v>50</v>
      </c>
      <c r="E22" s="44">
        <v>5.4752000000000001</v>
      </c>
      <c r="F22" s="44">
        <v>8</v>
      </c>
      <c r="G22" s="44" t="s">
        <v>1126</v>
      </c>
      <c r="H22" s="45">
        <v>70.38</v>
      </c>
      <c r="I22" s="45"/>
      <c r="J22" s="189"/>
      <c r="L22" s="280">
        <v>1093</v>
      </c>
    </row>
    <row r="23" spans="1:12" x14ac:dyDescent="0.25">
      <c r="A23" s="690" t="s">
        <v>1129</v>
      </c>
      <c r="B23" s="690"/>
      <c r="C23" s="44">
        <v>45</v>
      </c>
      <c r="D23" s="44">
        <v>60</v>
      </c>
      <c r="E23" s="44">
        <v>4.7907999999999999</v>
      </c>
      <c r="F23" s="44">
        <v>7</v>
      </c>
      <c r="G23" s="44" t="s">
        <v>1126</v>
      </c>
      <c r="H23" s="45">
        <v>84.46</v>
      </c>
      <c r="I23" s="45"/>
      <c r="J23" s="189"/>
      <c r="L23" s="280">
        <v>1093</v>
      </c>
    </row>
    <row r="24" spans="1:12" x14ac:dyDescent="0.25">
      <c r="A24" s="687" t="s">
        <v>1141</v>
      </c>
      <c r="B24" s="687"/>
      <c r="C24" s="687"/>
      <c r="D24" s="687"/>
      <c r="E24" s="687"/>
      <c r="F24" s="687"/>
      <c r="G24" s="687"/>
      <c r="H24" s="687"/>
      <c r="I24" s="687"/>
      <c r="J24" s="687"/>
    </row>
    <row r="25" spans="1:12" ht="15" customHeight="1" x14ac:dyDescent="0.25">
      <c r="A25" s="547" t="s">
        <v>1112</v>
      </c>
      <c r="B25" s="547"/>
      <c r="C25" s="547" t="s">
        <v>1120</v>
      </c>
      <c r="D25" s="547" t="s">
        <v>1131</v>
      </c>
      <c r="E25" s="550" t="s">
        <v>1137</v>
      </c>
      <c r="F25" s="676" t="s">
        <v>1065</v>
      </c>
      <c r="G25" s="550" t="s">
        <v>1138</v>
      </c>
      <c r="H25" s="550" t="s">
        <v>1139</v>
      </c>
      <c r="I25" s="550" t="s">
        <v>1140</v>
      </c>
      <c r="J25" s="547" t="s">
        <v>1121</v>
      </c>
    </row>
    <row r="26" spans="1:12" ht="15" customHeight="1" x14ac:dyDescent="0.25">
      <c r="A26" s="547"/>
      <c r="B26" s="547"/>
      <c r="C26" s="547"/>
      <c r="D26" s="547"/>
      <c r="E26" s="551"/>
      <c r="F26" s="676"/>
      <c r="G26" s="551"/>
      <c r="H26" s="551"/>
      <c r="I26" s="551"/>
      <c r="J26" s="547"/>
    </row>
    <row r="27" spans="1:12" ht="15" customHeight="1" x14ac:dyDescent="0.25">
      <c r="A27" s="685" t="s">
        <v>1122</v>
      </c>
      <c r="B27" s="685"/>
      <c r="C27" s="688" t="s">
        <v>1123</v>
      </c>
      <c r="D27" s="688"/>
      <c r="E27" s="683" t="s">
        <v>1124</v>
      </c>
      <c r="F27" s="685" t="s">
        <v>1125</v>
      </c>
      <c r="G27" s="683"/>
      <c r="H27" s="683"/>
      <c r="I27" s="683">
        <v>0.25</v>
      </c>
      <c r="J27" s="683" t="s">
        <v>1126</v>
      </c>
    </row>
    <row r="28" spans="1:12" ht="15" customHeight="1" x14ac:dyDescent="0.25">
      <c r="A28" s="685"/>
      <c r="B28" s="685"/>
      <c r="C28" s="688"/>
      <c r="D28" s="688"/>
      <c r="E28" s="683"/>
      <c r="F28" s="685"/>
      <c r="G28" s="683"/>
      <c r="H28" s="683"/>
      <c r="I28" s="683"/>
      <c r="J28" s="683"/>
    </row>
    <row r="29" spans="1:12" ht="15" customHeight="1" x14ac:dyDescent="0.25">
      <c r="A29" s="676" t="s">
        <v>1127</v>
      </c>
      <c r="B29" s="676"/>
      <c r="C29" s="684" t="s">
        <v>1123</v>
      </c>
      <c r="D29" s="684"/>
      <c r="E29" s="547" t="s">
        <v>1128</v>
      </c>
      <c r="F29" s="676" t="s">
        <v>1125</v>
      </c>
      <c r="G29" s="547"/>
      <c r="H29" s="547"/>
      <c r="I29" s="547">
        <v>0.25</v>
      </c>
      <c r="J29" s="547" t="s">
        <v>1126</v>
      </c>
    </row>
    <row r="30" spans="1:12" ht="15" customHeight="1" x14ac:dyDescent="0.25">
      <c r="A30" s="676"/>
      <c r="B30" s="676"/>
      <c r="C30" s="684"/>
      <c r="D30" s="684"/>
      <c r="E30" s="547"/>
      <c r="F30" s="676"/>
      <c r="G30" s="547"/>
      <c r="H30" s="547"/>
      <c r="I30" s="547"/>
      <c r="J30" s="547"/>
    </row>
    <row r="31" spans="1:12" ht="15" customHeight="1" x14ac:dyDescent="0.25">
      <c r="A31" s="676"/>
      <c r="B31" s="676"/>
      <c r="C31" s="684"/>
      <c r="D31" s="684"/>
      <c r="E31" s="547"/>
      <c r="F31" s="676"/>
      <c r="G31" s="547"/>
      <c r="H31" s="547"/>
      <c r="I31" s="547"/>
      <c r="J31" s="547"/>
    </row>
    <row r="32" spans="1:12" ht="15" customHeight="1" x14ac:dyDescent="0.25">
      <c r="A32" s="685" t="s">
        <v>1129</v>
      </c>
      <c r="B32" s="685"/>
      <c r="C32" s="688" t="s">
        <v>1143</v>
      </c>
      <c r="D32" s="688"/>
      <c r="E32" s="683" t="s">
        <v>1128</v>
      </c>
      <c r="F32" s="685" t="s">
        <v>1130</v>
      </c>
      <c r="G32" s="683"/>
      <c r="H32" s="683"/>
      <c r="I32" s="683">
        <v>0.5</v>
      </c>
      <c r="J32" s="683" t="s">
        <v>1126</v>
      </c>
    </row>
    <row r="33" spans="1:10" ht="15" customHeight="1" x14ac:dyDescent="0.25">
      <c r="A33" s="685"/>
      <c r="B33" s="685"/>
      <c r="C33" s="688"/>
      <c r="D33" s="688"/>
      <c r="E33" s="683"/>
      <c r="F33" s="685"/>
      <c r="G33" s="683"/>
      <c r="H33" s="683"/>
      <c r="I33" s="683"/>
      <c r="J33" s="683"/>
    </row>
    <row r="34" spans="1:10" ht="15" customHeight="1" x14ac:dyDescent="0.25">
      <c r="A34" s="685"/>
      <c r="B34" s="685"/>
      <c r="C34" s="688"/>
      <c r="D34" s="688"/>
      <c r="E34" s="683"/>
      <c r="F34" s="685"/>
      <c r="G34" s="683"/>
      <c r="H34" s="683"/>
      <c r="I34" s="683"/>
      <c r="J34" s="683"/>
    </row>
    <row r="35" spans="1:10" ht="15" customHeight="1" x14ac:dyDescent="0.25">
      <c r="A35" s="685"/>
      <c r="B35" s="685"/>
      <c r="C35" s="688"/>
      <c r="D35" s="688"/>
      <c r="E35" s="683"/>
      <c r="F35" s="685"/>
      <c r="G35" s="683"/>
      <c r="H35" s="683"/>
      <c r="I35" s="683"/>
      <c r="J35" s="683"/>
    </row>
    <row r="36" spans="1:10" x14ac:dyDescent="0.25">
      <c r="A36" s="682" t="s">
        <v>1328</v>
      </c>
      <c r="B36" s="682"/>
      <c r="C36" s="682"/>
      <c r="D36" s="682"/>
      <c r="E36" s="682"/>
      <c r="F36" s="682"/>
      <c r="G36" s="682"/>
      <c r="H36" s="682"/>
      <c r="I36" s="682"/>
      <c r="J36" s="682"/>
    </row>
    <row r="37" spans="1:10" x14ac:dyDescent="0.25">
      <c r="J37" s="77">
        <f ca="1">TODAY()</f>
        <v>42088</v>
      </c>
    </row>
  </sheetData>
  <mergeCells count="63">
    <mergeCell ref="A32:B35"/>
    <mergeCell ref="C32:D35"/>
    <mergeCell ref="E32:E35"/>
    <mergeCell ref="A16:B16"/>
    <mergeCell ref="A17:B17"/>
    <mergeCell ref="E27:E28"/>
    <mergeCell ref="A19:B19"/>
    <mergeCell ref="A20:B20"/>
    <mergeCell ref="A21:B21"/>
    <mergeCell ref="A22:B22"/>
    <mergeCell ref="A7:J7"/>
    <mergeCell ref="C9:H9"/>
    <mergeCell ref="E11:E12"/>
    <mergeCell ref="E25:E26"/>
    <mergeCell ref="G25:G26"/>
    <mergeCell ref="H25:H26"/>
    <mergeCell ref="C25:C26"/>
    <mergeCell ref="D25:D26"/>
    <mergeCell ref="F11:F12"/>
    <mergeCell ref="C11:C12"/>
    <mergeCell ref="E2:G2"/>
    <mergeCell ref="E3:G3"/>
    <mergeCell ref="E4:G4"/>
    <mergeCell ref="E5:G5"/>
    <mergeCell ref="A1:J1"/>
    <mergeCell ref="J29:J31"/>
    <mergeCell ref="F27:F28"/>
    <mergeCell ref="J11:J12"/>
    <mergeCell ref="I11:I12"/>
    <mergeCell ref="H11:H12"/>
    <mergeCell ref="G11:G12"/>
    <mergeCell ref="I25:I26"/>
    <mergeCell ref="J25:J26"/>
    <mergeCell ref="L11:L12"/>
    <mergeCell ref="G27:G28"/>
    <mergeCell ref="A24:J24"/>
    <mergeCell ref="F25:F26"/>
    <mergeCell ref="C27:D28"/>
    <mergeCell ref="A11:B12"/>
    <mergeCell ref="D11:D12"/>
    <mergeCell ref="A13:B13"/>
    <mergeCell ref="A14:B14"/>
    <mergeCell ref="A15:B15"/>
    <mergeCell ref="A27:B28"/>
    <mergeCell ref="A18:B18"/>
    <mergeCell ref="A23:B23"/>
    <mergeCell ref="A25:B26"/>
    <mergeCell ref="A36:J36"/>
    <mergeCell ref="H27:H28"/>
    <mergeCell ref="I27:I28"/>
    <mergeCell ref="J27:J28"/>
    <mergeCell ref="A29:B31"/>
    <mergeCell ref="C29:D31"/>
    <mergeCell ref="E29:E31"/>
    <mergeCell ref="F29:F31"/>
    <mergeCell ref="G29:G31"/>
    <mergeCell ref="J32:J35"/>
    <mergeCell ref="F32:F35"/>
    <mergeCell ref="G32:G35"/>
    <mergeCell ref="H32:H35"/>
    <mergeCell ref="I32:I35"/>
    <mergeCell ref="H29:H31"/>
    <mergeCell ref="I29:I31"/>
  </mergeCells>
  <phoneticPr fontId="4" type="noConversion"/>
  <pageMargins left="0.25" right="0.25"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pane xSplit="10" topLeftCell="L1" activePane="topRight" state="frozen"/>
      <selection pane="topRight" sqref="A1:J1"/>
    </sheetView>
  </sheetViews>
  <sheetFormatPr defaultRowHeight="15" x14ac:dyDescent="0.25"/>
  <cols>
    <col min="1" max="1" width="13.140625" customWidth="1"/>
    <col min="2" max="2" width="5.140625" customWidth="1"/>
  </cols>
  <sheetData>
    <row r="1" spans="1:10" ht="137.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8" spans="1:10" ht="3.95" customHeight="1" x14ac:dyDescent="0.25"/>
    <row r="9" spans="1:10" x14ac:dyDescent="0.25">
      <c r="A9" s="697" t="s">
        <v>1675</v>
      </c>
      <c r="B9" s="697"/>
      <c r="C9" s="697"/>
      <c r="D9" s="697"/>
      <c r="E9" s="697"/>
      <c r="F9" s="697"/>
      <c r="G9" s="697"/>
      <c r="H9" s="697"/>
      <c r="I9" s="697"/>
      <c r="J9" s="697"/>
    </row>
    <row r="10" spans="1:10" x14ac:dyDescent="0.25">
      <c r="A10" s="676" t="s">
        <v>1337</v>
      </c>
      <c r="B10" s="676" t="s">
        <v>1065</v>
      </c>
      <c r="C10" s="653" t="s">
        <v>1115</v>
      </c>
      <c r="D10" s="653" t="s">
        <v>1116</v>
      </c>
      <c r="E10" s="653" t="s">
        <v>1117</v>
      </c>
      <c r="F10" s="550" t="s">
        <v>1119</v>
      </c>
      <c r="G10" s="653" t="s">
        <v>1118</v>
      </c>
      <c r="H10" s="550" t="s">
        <v>1114</v>
      </c>
      <c r="I10" s="550" t="s">
        <v>1113</v>
      </c>
      <c r="J10" s="550"/>
    </row>
    <row r="11" spans="1:10" x14ac:dyDescent="0.25">
      <c r="A11" s="547"/>
      <c r="B11" s="676"/>
      <c r="C11" s="655"/>
      <c r="D11" s="655"/>
      <c r="E11" s="655"/>
      <c r="F11" s="551"/>
      <c r="G11" s="655"/>
      <c r="H11" s="551"/>
      <c r="I11" s="551"/>
      <c r="J11" s="551"/>
    </row>
    <row r="12" spans="1:10" ht="15" customHeight="1" x14ac:dyDescent="0.25">
      <c r="A12" s="95" t="s">
        <v>1340</v>
      </c>
      <c r="B12" s="44">
        <v>6</v>
      </c>
      <c r="C12" s="44">
        <v>2500</v>
      </c>
      <c r="D12" s="44">
        <v>1250</v>
      </c>
      <c r="E12" s="44">
        <v>3.13</v>
      </c>
      <c r="F12" s="44">
        <v>84</v>
      </c>
      <c r="G12" s="44">
        <v>262.92</v>
      </c>
      <c r="H12" s="44" t="s">
        <v>822</v>
      </c>
      <c r="I12" s="45">
        <v>11.92</v>
      </c>
      <c r="J12" s="189"/>
    </row>
    <row r="13" spans="1:10" ht="15" customHeight="1" x14ac:dyDescent="0.25">
      <c r="A13" s="95" t="s">
        <v>1340</v>
      </c>
      <c r="B13" s="44">
        <v>8</v>
      </c>
      <c r="C13" s="44">
        <v>2500</v>
      </c>
      <c r="D13" s="44">
        <v>1250</v>
      </c>
      <c r="E13" s="44">
        <v>3.13</v>
      </c>
      <c r="F13" s="44">
        <v>124</v>
      </c>
      <c r="G13" s="44">
        <v>388.12</v>
      </c>
      <c r="H13" s="44" t="s">
        <v>822</v>
      </c>
      <c r="I13" s="45">
        <v>13.89</v>
      </c>
      <c r="J13" s="189"/>
    </row>
    <row r="14" spans="1:10" ht="15" customHeight="1" x14ac:dyDescent="0.25">
      <c r="A14" s="95" t="s">
        <v>1340</v>
      </c>
      <c r="B14" s="44">
        <v>10</v>
      </c>
      <c r="C14" s="44">
        <v>2500</v>
      </c>
      <c r="D14" s="44">
        <v>1250</v>
      </c>
      <c r="E14" s="44">
        <v>3.13</v>
      </c>
      <c r="F14" s="44">
        <v>100</v>
      </c>
      <c r="G14" s="44">
        <v>313</v>
      </c>
      <c r="H14" s="44" t="s">
        <v>822</v>
      </c>
      <c r="I14" s="45">
        <v>16.329999999999998</v>
      </c>
      <c r="J14" s="189"/>
    </row>
    <row r="15" spans="1:10" ht="15" customHeight="1" x14ac:dyDescent="0.25">
      <c r="A15" s="95" t="s">
        <v>1340</v>
      </c>
      <c r="B15" s="44">
        <v>12</v>
      </c>
      <c r="C15" s="44">
        <v>2500</v>
      </c>
      <c r="D15" s="44">
        <v>1250</v>
      </c>
      <c r="E15" s="44">
        <v>3.13</v>
      </c>
      <c r="F15" s="44">
        <v>84</v>
      </c>
      <c r="G15" s="44">
        <v>262.92</v>
      </c>
      <c r="H15" s="44" t="s">
        <v>822</v>
      </c>
      <c r="I15" s="45">
        <v>19.14</v>
      </c>
      <c r="J15" s="189"/>
    </row>
    <row r="16" spans="1:10" ht="15" customHeight="1" x14ac:dyDescent="0.25">
      <c r="A16" s="95" t="s">
        <v>1340</v>
      </c>
      <c r="B16" s="44">
        <v>15</v>
      </c>
      <c r="C16" s="6">
        <v>2500</v>
      </c>
      <c r="D16" s="6">
        <v>1250</v>
      </c>
      <c r="E16" s="6">
        <v>3.13</v>
      </c>
      <c r="F16" s="6">
        <v>68</v>
      </c>
      <c r="G16" s="6">
        <v>212.84</v>
      </c>
      <c r="H16" s="6" t="s">
        <v>822</v>
      </c>
      <c r="I16" s="7">
        <v>23.92</v>
      </c>
      <c r="J16" s="122"/>
    </row>
    <row r="17" spans="1:12" ht="15" customHeight="1" x14ac:dyDescent="0.25">
      <c r="A17" s="95" t="s">
        <v>1340</v>
      </c>
      <c r="B17" s="44">
        <v>18</v>
      </c>
      <c r="C17" s="6">
        <v>2500</v>
      </c>
      <c r="D17" s="6">
        <v>1250</v>
      </c>
      <c r="E17" s="6">
        <v>3.13</v>
      </c>
      <c r="F17" s="6">
        <v>56</v>
      </c>
      <c r="G17" s="6">
        <v>175.28</v>
      </c>
      <c r="H17" s="6" t="s">
        <v>822</v>
      </c>
      <c r="I17" s="7">
        <v>28.7</v>
      </c>
      <c r="J17" s="122"/>
    </row>
    <row r="18" spans="1:12" ht="15" customHeight="1" x14ac:dyDescent="0.25">
      <c r="A18" s="95" t="s">
        <v>1340</v>
      </c>
      <c r="B18" s="44">
        <v>22</v>
      </c>
      <c r="C18" s="6">
        <v>2500</v>
      </c>
      <c r="D18" s="6">
        <v>1250</v>
      </c>
      <c r="E18" s="6">
        <v>3.13</v>
      </c>
      <c r="F18" s="6"/>
      <c r="G18" s="6"/>
      <c r="H18" s="6" t="s">
        <v>822</v>
      </c>
      <c r="I18" s="7">
        <v>35.08</v>
      </c>
      <c r="J18" s="122"/>
    </row>
    <row r="19" spans="1:12" ht="5.0999999999999996" customHeight="1" x14ac:dyDescent="0.25">
      <c r="A19" s="696"/>
      <c r="B19" s="696"/>
      <c r="C19" s="696"/>
      <c r="D19" s="696"/>
      <c r="E19" s="696"/>
      <c r="F19" s="696"/>
      <c r="G19" s="696"/>
      <c r="H19" s="696"/>
      <c r="I19" s="696"/>
      <c r="J19" s="696"/>
    </row>
    <row r="20" spans="1:12" ht="15" customHeight="1" x14ac:dyDescent="0.25">
      <c r="A20" s="676" t="s">
        <v>1338</v>
      </c>
      <c r="B20" s="550" t="s">
        <v>1065</v>
      </c>
      <c r="C20" s="653" t="s">
        <v>1115</v>
      </c>
      <c r="D20" s="653" t="s">
        <v>1116</v>
      </c>
      <c r="E20" s="653" t="s">
        <v>1117</v>
      </c>
      <c r="F20" s="550" t="s">
        <v>1119</v>
      </c>
      <c r="G20" s="653" t="s">
        <v>1118</v>
      </c>
      <c r="H20" s="550" t="s">
        <v>1114</v>
      </c>
      <c r="I20" s="550" t="s">
        <v>1113</v>
      </c>
      <c r="J20" s="550"/>
      <c r="K20" s="273"/>
      <c r="L20" s="67"/>
    </row>
    <row r="21" spans="1:12" x14ac:dyDescent="0.25">
      <c r="A21" s="547"/>
      <c r="B21" s="551"/>
      <c r="C21" s="655"/>
      <c r="D21" s="655"/>
      <c r="E21" s="655"/>
      <c r="F21" s="551"/>
      <c r="G21" s="655"/>
      <c r="H21" s="551"/>
      <c r="I21" s="551"/>
      <c r="J21" s="551"/>
      <c r="K21" s="273"/>
      <c r="L21" s="67"/>
    </row>
    <row r="22" spans="1:12" ht="15" customHeight="1" x14ac:dyDescent="0.25">
      <c r="A22" s="191" t="s">
        <v>1339</v>
      </c>
      <c r="B22" s="191">
        <v>6</v>
      </c>
      <c r="C22" s="191">
        <v>2500</v>
      </c>
      <c r="D22" s="191">
        <v>1045</v>
      </c>
      <c r="E22" s="191">
        <v>2.6124999999999998</v>
      </c>
      <c r="F22" s="191">
        <v>120</v>
      </c>
      <c r="G22" s="191">
        <v>313.5</v>
      </c>
      <c r="H22" s="191" t="s">
        <v>822</v>
      </c>
      <c r="I22" s="192">
        <v>7</v>
      </c>
      <c r="J22" s="189"/>
      <c r="K22" s="147"/>
    </row>
    <row r="23" spans="1:12" ht="15" customHeight="1" x14ac:dyDescent="0.25">
      <c r="A23" s="44" t="s">
        <v>1339</v>
      </c>
      <c r="B23" s="44">
        <v>8</v>
      </c>
      <c r="C23" s="6">
        <v>2500</v>
      </c>
      <c r="D23" s="6">
        <v>1045</v>
      </c>
      <c r="E23" s="6">
        <v>2.6124999999999998</v>
      </c>
      <c r="F23" s="6">
        <v>90</v>
      </c>
      <c r="G23" s="6">
        <v>235.125</v>
      </c>
      <c r="H23" s="6" t="s">
        <v>822</v>
      </c>
      <c r="I23" s="7">
        <v>9.5</v>
      </c>
      <c r="J23" s="122"/>
      <c r="K23" s="190"/>
    </row>
    <row r="24" spans="1:12" ht="15" customHeight="1" x14ac:dyDescent="0.25">
      <c r="A24" s="44" t="s">
        <v>1339</v>
      </c>
      <c r="B24" s="44">
        <v>9</v>
      </c>
      <c r="C24" s="6">
        <v>2500</v>
      </c>
      <c r="D24" s="6">
        <v>1045</v>
      </c>
      <c r="E24" s="6">
        <v>2.6124999999999998</v>
      </c>
      <c r="F24" s="6">
        <v>80</v>
      </c>
      <c r="G24" s="6">
        <v>209</v>
      </c>
      <c r="H24" s="6" t="s">
        <v>822</v>
      </c>
      <c r="I24" s="7">
        <v>10.199999999999999</v>
      </c>
      <c r="J24" s="122"/>
      <c r="K24" s="190"/>
    </row>
    <row r="25" spans="1:12" ht="15" customHeight="1" x14ac:dyDescent="0.25">
      <c r="A25" s="44" t="s">
        <v>1339</v>
      </c>
      <c r="B25" s="44">
        <v>10</v>
      </c>
      <c r="C25" s="6">
        <v>2500</v>
      </c>
      <c r="D25" s="6">
        <v>1045</v>
      </c>
      <c r="E25" s="6">
        <v>2.6124999999999998</v>
      </c>
      <c r="F25" s="6">
        <v>72</v>
      </c>
      <c r="G25" s="6">
        <v>188.1</v>
      </c>
      <c r="H25" s="6" t="s">
        <v>822</v>
      </c>
      <c r="I25" s="7">
        <v>11.3</v>
      </c>
      <c r="J25" s="122"/>
      <c r="K25" s="190"/>
    </row>
    <row r="26" spans="1:12" ht="15" customHeight="1" x14ac:dyDescent="0.25">
      <c r="A26" s="44" t="s">
        <v>1339</v>
      </c>
      <c r="B26" s="44">
        <v>12</v>
      </c>
      <c r="C26" s="6">
        <v>2500</v>
      </c>
      <c r="D26" s="6">
        <v>1035</v>
      </c>
      <c r="E26" s="6">
        <v>2.5876000000000001</v>
      </c>
      <c r="F26" s="6">
        <v>45</v>
      </c>
      <c r="G26" s="6">
        <v>116.44199999999999</v>
      </c>
      <c r="H26" s="6" t="s">
        <v>822</v>
      </c>
      <c r="I26" s="7">
        <v>14.4</v>
      </c>
      <c r="J26" s="122"/>
      <c r="K26" s="190"/>
    </row>
    <row r="27" spans="1:12" ht="15" customHeight="1" x14ac:dyDescent="0.25">
      <c r="A27" s="44" t="s">
        <v>1339</v>
      </c>
      <c r="B27" s="44">
        <v>15</v>
      </c>
      <c r="C27" s="6">
        <v>2500</v>
      </c>
      <c r="D27" s="6">
        <v>1035</v>
      </c>
      <c r="E27" s="6">
        <v>2.5876000000000001</v>
      </c>
      <c r="F27" s="6">
        <v>50</v>
      </c>
      <c r="G27" s="6">
        <v>129.38</v>
      </c>
      <c r="H27" s="6" t="s">
        <v>822</v>
      </c>
      <c r="I27" s="7">
        <v>17.399999999999999</v>
      </c>
      <c r="J27" s="122"/>
      <c r="K27" s="190"/>
    </row>
    <row r="28" spans="1:12" ht="15" customHeight="1" x14ac:dyDescent="0.25">
      <c r="A28" s="44" t="s">
        <v>1339</v>
      </c>
      <c r="B28" s="44">
        <v>18</v>
      </c>
      <c r="C28" s="6">
        <v>2500</v>
      </c>
      <c r="D28" s="6">
        <v>1035</v>
      </c>
      <c r="E28" s="6">
        <v>2.5876000000000001</v>
      </c>
      <c r="F28" s="6">
        <v>50</v>
      </c>
      <c r="G28" s="6">
        <v>129.38</v>
      </c>
      <c r="H28" s="6" t="s">
        <v>822</v>
      </c>
      <c r="I28" s="7">
        <v>21</v>
      </c>
      <c r="J28" s="122"/>
      <c r="K28" s="190"/>
    </row>
    <row r="29" spans="1:12" ht="15" customHeight="1" x14ac:dyDescent="0.25">
      <c r="A29" s="44" t="s">
        <v>1339</v>
      </c>
      <c r="B29" s="44">
        <v>22</v>
      </c>
      <c r="C29" s="6">
        <v>2500</v>
      </c>
      <c r="D29" s="6">
        <v>1035</v>
      </c>
      <c r="E29" s="6">
        <v>2.5876000000000001</v>
      </c>
      <c r="F29" s="6">
        <v>40</v>
      </c>
      <c r="G29" s="6">
        <v>103.504</v>
      </c>
      <c r="H29" s="6" t="s">
        <v>822</v>
      </c>
      <c r="I29" s="7">
        <v>25.5</v>
      </c>
      <c r="J29" s="122"/>
      <c r="K29" s="190"/>
    </row>
    <row r="30" spans="1:12" ht="15" customHeight="1" x14ac:dyDescent="0.25">
      <c r="A30" s="44" t="s">
        <v>1339</v>
      </c>
      <c r="B30" s="44">
        <v>12</v>
      </c>
      <c r="C30" s="6">
        <v>2500</v>
      </c>
      <c r="D30" s="6">
        <v>2070</v>
      </c>
      <c r="E30" s="6">
        <v>5.1749999999999998</v>
      </c>
      <c r="F30" s="6"/>
      <c r="G30" s="6"/>
      <c r="H30" s="6" t="s">
        <v>822</v>
      </c>
      <c r="I30" s="7">
        <v>31.7</v>
      </c>
      <c r="J30" s="122"/>
      <c r="K30" s="190"/>
    </row>
    <row r="31" spans="1:12" ht="15" customHeight="1" x14ac:dyDescent="0.25">
      <c r="A31" s="44" t="s">
        <v>1339</v>
      </c>
      <c r="B31" s="44">
        <v>15</v>
      </c>
      <c r="C31" s="6">
        <v>2500</v>
      </c>
      <c r="D31" s="6">
        <v>2070</v>
      </c>
      <c r="E31" s="6">
        <v>5.1749999999999998</v>
      </c>
      <c r="F31" s="6"/>
      <c r="G31" s="6"/>
      <c r="H31" s="6" t="s">
        <v>822</v>
      </c>
      <c r="I31" s="7">
        <v>38.200000000000003</v>
      </c>
      <c r="J31" s="122"/>
      <c r="K31" s="190"/>
    </row>
    <row r="32" spans="1:12" ht="15" customHeight="1" x14ac:dyDescent="0.25">
      <c r="A32" s="44" t="s">
        <v>1339</v>
      </c>
      <c r="B32" s="44">
        <v>18</v>
      </c>
      <c r="C32" s="6">
        <v>2500</v>
      </c>
      <c r="D32" s="6">
        <v>2070</v>
      </c>
      <c r="E32" s="6">
        <v>5.1749999999999998</v>
      </c>
      <c r="F32" s="6"/>
      <c r="G32" s="6"/>
      <c r="H32" s="6" t="s">
        <v>822</v>
      </c>
      <c r="I32" s="7">
        <v>46.2</v>
      </c>
      <c r="J32" s="122"/>
      <c r="K32" s="190"/>
    </row>
    <row r="33" spans="1:11" ht="15" customHeight="1" x14ac:dyDescent="0.25">
      <c r="A33" s="44" t="s">
        <v>1339</v>
      </c>
      <c r="B33" s="44">
        <v>22</v>
      </c>
      <c r="C33" s="6">
        <v>2500</v>
      </c>
      <c r="D33" s="6">
        <v>2070</v>
      </c>
      <c r="E33" s="6">
        <v>5.1749999999999998</v>
      </c>
      <c r="F33" s="6"/>
      <c r="G33" s="6"/>
      <c r="H33" s="6" t="s">
        <v>822</v>
      </c>
      <c r="I33" s="7">
        <v>56</v>
      </c>
      <c r="J33" s="122"/>
      <c r="K33" s="190"/>
    </row>
    <row r="34" spans="1:11" x14ac:dyDescent="0.25">
      <c r="A34" s="175"/>
      <c r="B34" s="175"/>
      <c r="C34" s="51"/>
      <c r="D34" s="51"/>
      <c r="E34" s="51"/>
      <c r="F34" s="51"/>
      <c r="G34" s="51"/>
      <c r="H34" s="51"/>
      <c r="I34" s="190"/>
      <c r="J34" s="125"/>
    </row>
    <row r="35" spans="1:11" x14ac:dyDescent="0.25">
      <c r="A35" s="96"/>
      <c r="J35" s="77">
        <f ca="1">TODAY()</f>
        <v>42088</v>
      </c>
    </row>
    <row r="36" spans="1:11" x14ac:dyDescent="0.25">
      <c r="A36" s="96"/>
    </row>
  </sheetData>
  <mergeCells count="28">
    <mergeCell ref="J10:J11"/>
    <mergeCell ref="A7:J7"/>
    <mergeCell ref="A9:J9"/>
    <mergeCell ref="D10:D11"/>
    <mergeCell ref="E10:E11"/>
    <mergeCell ref="G20:G21"/>
    <mergeCell ref="E20:E21"/>
    <mergeCell ref="E5:G5"/>
    <mergeCell ref="E2:G2"/>
    <mergeCell ref="E3:G3"/>
    <mergeCell ref="E4:G4"/>
    <mergeCell ref="A1:J1"/>
    <mergeCell ref="J20:J21"/>
    <mergeCell ref="A19:J19"/>
    <mergeCell ref="A20:A21"/>
    <mergeCell ref="B10:B11"/>
    <mergeCell ref="C10:C11"/>
    <mergeCell ref="C20:C21"/>
    <mergeCell ref="D20:D21"/>
    <mergeCell ref="B20:B21"/>
    <mergeCell ref="A10:A11"/>
    <mergeCell ref="H20:H21"/>
    <mergeCell ref="I20:I21"/>
    <mergeCell ref="F10:F11"/>
    <mergeCell ref="G10:G11"/>
    <mergeCell ref="H10:H11"/>
    <mergeCell ref="I10:I11"/>
    <mergeCell ref="F20:F21"/>
  </mergeCells>
  <phoneticPr fontId="4" type="noConversion"/>
  <pageMargins left="0.25" right="0.25"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sqref="A1:J1"/>
    </sheetView>
  </sheetViews>
  <sheetFormatPr defaultRowHeight="15" x14ac:dyDescent="0.25"/>
  <sheetData>
    <row r="1" spans="1:10" ht="143.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1295</v>
      </c>
      <c r="D9" s="522"/>
      <c r="E9" s="522"/>
      <c r="F9" s="522"/>
      <c r="G9" s="522"/>
      <c r="H9" s="522"/>
      <c r="I9" s="4" t="s">
        <v>847</v>
      </c>
      <c r="J9" s="12">
        <f>ГЛАВНАЯ!G43</f>
        <v>0</v>
      </c>
    </row>
    <row r="11" spans="1:10" ht="22.5" x14ac:dyDescent="0.25">
      <c r="A11" s="676" t="s">
        <v>1144</v>
      </c>
      <c r="B11" s="676"/>
      <c r="C11" s="676" t="s">
        <v>1145</v>
      </c>
      <c r="D11" s="676"/>
      <c r="E11" s="91" t="s">
        <v>1146</v>
      </c>
      <c r="F11" s="91" t="s">
        <v>1147</v>
      </c>
      <c r="G11" s="91" t="s">
        <v>1148</v>
      </c>
      <c r="H11" s="91" t="s">
        <v>1179</v>
      </c>
      <c r="I11" s="91"/>
      <c r="J11" s="92"/>
    </row>
    <row r="12" spans="1:10" x14ac:dyDescent="0.25">
      <c r="A12" s="683" t="s">
        <v>1149</v>
      </c>
      <c r="B12" s="683"/>
      <c r="C12" s="701">
        <v>1.54</v>
      </c>
      <c r="D12" s="701"/>
      <c r="E12" s="6">
        <v>4</v>
      </c>
      <c r="F12" s="6" t="s">
        <v>1150</v>
      </c>
      <c r="G12" s="6">
        <v>66.69</v>
      </c>
      <c r="H12" s="7">
        <v>29</v>
      </c>
      <c r="I12" s="7"/>
      <c r="J12" s="97"/>
    </row>
    <row r="13" spans="1:10" x14ac:dyDescent="0.25">
      <c r="A13" s="683" t="s">
        <v>1151</v>
      </c>
      <c r="B13" s="683"/>
      <c r="C13" s="701">
        <v>2.98</v>
      </c>
      <c r="D13" s="701"/>
      <c r="E13" s="6">
        <v>3.8</v>
      </c>
      <c r="F13" s="6" t="s">
        <v>1150</v>
      </c>
      <c r="G13" s="6">
        <v>66.69</v>
      </c>
      <c r="H13" s="7">
        <v>32</v>
      </c>
      <c r="I13" s="7"/>
      <c r="J13" s="97"/>
    </row>
    <row r="14" spans="1:10" x14ac:dyDescent="0.25">
      <c r="A14" s="683" t="s">
        <v>1152</v>
      </c>
      <c r="B14" s="683"/>
      <c r="C14" s="701">
        <v>3.06</v>
      </c>
      <c r="D14" s="701"/>
      <c r="E14" s="6">
        <v>8</v>
      </c>
      <c r="F14" s="6" t="s">
        <v>1153</v>
      </c>
      <c r="G14" s="6">
        <v>35.1</v>
      </c>
      <c r="H14" s="7">
        <v>35</v>
      </c>
      <c r="I14" s="7"/>
      <c r="J14" s="97"/>
    </row>
    <row r="15" spans="1:10" x14ac:dyDescent="0.25">
      <c r="A15" s="687" t="s">
        <v>1141</v>
      </c>
      <c r="B15" s="687"/>
      <c r="C15" s="687"/>
      <c r="D15" s="687"/>
      <c r="E15" s="687"/>
      <c r="F15" s="687"/>
      <c r="G15" s="687"/>
      <c r="H15" s="687"/>
      <c r="I15" s="687"/>
      <c r="J15" s="687"/>
    </row>
    <row r="16" spans="1:10" x14ac:dyDescent="0.25">
      <c r="A16" s="702" t="s">
        <v>1154</v>
      </c>
      <c r="B16" s="702"/>
      <c r="C16" s="702"/>
      <c r="D16" s="702"/>
      <c r="E16" s="700" t="s">
        <v>1152</v>
      </c>
      <c r="F16" s="700"/>
      <c r="G16" s="700" t="s">
        <v>1151</v>
      </c>
      <c r="H16" s="700"/>
      <c r="I16" s="700" t="s">
        <v>1149</v>
      </c>
      <c r="J16" s="700"/>
    </row>
    <row r="17" spans="1:10" ht="110.1" customHeight="1" x14ac:dyDescent="0.25">
      <c r="A17" s="702"/>
      <c r="B17" s="702"/>
      <c r="C17" s="702"/>
      <c r="D17" s="702"/>
      <c r="E17" s="676" t="s">
        <v>1155</v>
      </c>
      <c r="F17" s="676"/>
      <c r="G17" s="676" t="s">
        <v>1156</v>
      </c>
      <c r="H17" s="676"/>
      <c r="I17" s="676" t="s">
        <v>1157</v>
      </c>
      <c r="J17" s="676"/>
    </row>
    <row r="18" spans="1:10" ht="15" customHeight="1" x14ac:dyDescent="0.25">
      <c r="A18" s="698" t="s">
        <v>1158</v>
      </c>
      <c r="B18" s="698"/>
      <c r="C18" s="698"/>
      <c r="D18" s="698"/>
      <c r="E18" s="699">
        <v>8</v>
      </c>
      <c r="F18" s="699"/>
      <c r="G18" s="699">
        <v>3.8</v>
      </c>
      <c r="H18" s="699"/>
      <c r="I18" s="699">
        <v>4</v>
      </c>
      <c r="J18" s="699"/>
    </row>
    <row r="19" spans="1:10" ht="24.95" customHeight="1" x14ac:dyDescent="0.25">
      <c r="A19" s="698" t="s">
        <v>1159</v>
      </c>
      <c r="B19" s="698"/>
      <c r="C19" s="698"/>
      <c r="D19" s="698"/>
      <c r="E19" s="699">
        <v>0.05</v>
      </c>
      <c r="F19" s="699"/>
      <c r="G19" s="699"/>
      <c r="H19" s="699"/>
      <c r="I19" s="699"/>
      <c r="J19" s="699"/>
    </row>
    <row r="20" spans="1:10" ht="15" customHeight="1" x14ac:dyDescent="0.25">
      <c r="A20" s="698" t="s">
        <v>1160</v>
      </c>
      <c r="B20" s="698"/>
      <c r="C20" s="698"/>
      <c r="D20" s="698"/>
      <c r="E20" s="699">
        <v>0.95</v>
      </c>
      <c r="F20" s="699"/>
      <c r="G20" s="699"/>
      <c r="H20" s="699"/>
      <c r="I20" s="699"/>
      <c r="J20" s="699"/>
    </row>
    <row r="21" spans="1:10" ht="24.95" customHeight="1" x14ac:dyDescent="0.25">
      <c r="A21" s="698" t="s">
        <v>1145</v>
      </c>
      <c r="B21" s="698"/>
      <c r="C21" s="698"/>
      <c r="D21" s="698"/>
      <c r="E21" s="699">
        <v>3.06</v>
      </c>
      <c r="F21" s="699"/>
      <c r="G21" s="699">
        <v>2.98</v>
      </c>
      <c r="H21" s="699"/>
      <c r="I21" s="699">
        <v>1.54</v>
      </c>
      <c r="J21" s="699"/>
    </row>
    <row r="22" spans="1:10" ht="15" customHeight="1" x14ac:dyDescent="0.25">
      <c r="A22" s="698" t="s">
        <v>1161</v>
      </c>
      <c r="B22" s="698"/>
      <c r="C22" s="698"/>
      <c r="D22" s="698"/>
      <c r="E22" s="699">
        <v>55</v>
      </c>
      <c r="F22" s="699"/>
      <c r="G22" s="699">
        <v>54</v>
      </c>
      <c r="H22" s="699"/>
      <c r="I22" s="699">
        <v>54</v>
      </c>
      <c r="J22" s="699"/>
    </row>
    <row r="23" spans="1:10" ht="24.95" customHeight="1" x14ac:dyDescent="0.25">
      <c r="A23" s="698" t="s">
        <v>1162</v>
      </c>
      <c r="B23" s="698"/>
      <c r="C23" s="698"/>
      <c r="D23" s="698"/>
      <c r="E23" s="699">
        <v>2500</v>
      </c>
      <c r="F23" s="699"/>
      <c r="G23" s="699">
        <v>2500</v>
      </c>
      <c r="H23" s="699"/>
      <c r="I23" s="699">
        <v>2400</v>
      </c>
      <c r="J23" s="699"/>
    </row>
    <row r="24" spans="1:10" ht="15" customHeight="1" x14ac:dyDescent="0.25">
      <c r="A24" s="698" t="s">
        <v>1163</v>
      </c>
      <c r="B24" s="698"/>
      <c r="C24" s="698"/>
      <c r="D24" s="698"/>
      <c r="E24" s="699">
        <v>18.7</v>
      </c>
      <c r="F24" s="699"/>
      <c r="G24" s="699">
        <v>10</v>
      </c>
      <c r="H24" s="699"/>
      <c r="I24" s="699">
        <v>12</v>
      </c>
      <c r="J24" s="699"/>
    </row>
    <row r="25" spans="1:10" ht="15" customHeight="1" x14ac:dyDescent="0.25">
      <c r="A25" s="698" t="s">
        <v>1164</v>
      </c>
      <c r="B25" s="698"/>
      <c r="C25" s="698"/>
      <c r="D25" s="698"/>
      <c r="E25" s="699">
        <v>9.6</v>
      </c>
      <c r="F25" s="699"/>
      <c r="G25" s="699">
        <v>15</v>
      </c>
      <c r="H25" s="699"/>
      <c r="I25" s="699">
        <v>15</v>
      </c>
      <c r="J25" s="699"/>
    </row>
    <row r="26" spans="1:10" ht="15" customHeight="1" x14ac:dyDescent="0.25">
      <c r="A26" s="698" t="s">
        <v>1165</v>
      </c>
      <c r="B26" s="698"/>
      <c r="C26" s="698"/>
      <c r="D26" s="698"/>
      <c r="E26" s="699">
        <v>3.5</v>
      </c>
      <c r="F26" s="699"/>
      <c r="G26" s="699"/>
      <c r="H26" s="699"/>
      <c r="I26" s="699"/>
      <c r="J26" s="699"/>
    </row>
    <row r="27" spans="1:10" ht="15" customHeight="1" x14ac:dyDescent="0.25">
      <c r="A27" s="698" t="s">
        <v>1166</v>
      </c>
      <c r="B27" s="698"/>
      <c r="C27" s="698"/>
      <c r="D27" s="698"/>
      <c r="E27" s="699" t="s">
        <v>1167</v>
      </c>
      <c r="F27" s="699"/>
      <c r="G27" s="699"/>
      <c r="H27" s="699"/>
      <c r="I27" s="699"/>
      <c r="J27" s="699"/>
    </row>
    <row r="28" spans="1:10" ht="15" customHeight="1" x14ac:dyDescent="0.25">
      <c r="A28" s="698" t="s">
        <v>1168</v>
      </c>
      <c r="B28" s="698"/>
      <c r="C28" s="698"/>
      <c r="D28" s="698"/>
      <c r="E28" s="699">
        <v>1.7999999999999999E-2</v>
      </c>
      <c r="F28" s="699"/>
      <c r="G28" s="699"/>
      <c r="H28" s="699"/>
      <c r="I28" s="699"/>
      <c r="J28" s="699"/>
    </row>
    <row r="29" spans="1:10" ht="15" customHeight="1" x14ac:dyDescent="0.25">
      <c r="A29" s="698" t="s">
        <v>1169</v>
      </c>
      <c r="B29" s="698"/>
      <c r="C29" s="698"/>
      <c r="D29" s="698"/>
      <c r="E29" s="699" t="s">
        <v>1170</v>
      </c>
      <c r="F29" s="699"/>
      <c r="G29" s="699"/>
      <c r="H29" s="699"/>
      <c r="I29" s="699"/>
      <c r="J29" s="699"/>
    </row>
    <row r="30" spans="1:10" ht="15" customHeight="1" x14ac:dyDescent="0.25">
      <c r="A30" s="698" t="s">
        <v>1171</v>
      </c>
      <c r="B30" s="698"/>
      <c r="C30" s="698"/>
      <c r="D30" s="698"/>
      <c r="E30" s="699" t="s">
        <v>1172</v>
      </c>
      <c r="F30" s="699"/>
      <c r="G30" s="699"/>
      <c r="H30" s="699"/>
      <c r="I30" s="699"/>
      <c r="J30" s="699"/>
    </row>
    <row r="31" spans="1:10" x14ac:dyDescent="0.25">
      <c r="A31" s="698" t="s">
        <v>1173</v>
      </c>
      <c r="B31" s="698"/>
      <c r="C31" s="698"/>
      <c r="D31" s="698"/>
      <c r="E31" s="699">
        <v>225</v>
      </c>
      <c r="F31" s="699"/>
      <c r="G31" s="699">
        <v>225</v>
      </c>
      <c r="H31" s="699"/>
      <c r="I31" s="699">
        <v>230</v>
      </c>
      <c r="J31" s="699"/>
    </row>
    <row r="32" spans="1:10" ht="15" customHeight="1" x14ac:dyDescent="0.25">
      <c r="A32" s="698" t="s">
        <v>1174</v>
      </c>
      <c r="B32" s="698"/>
      <c r="C32" s="698"/>
      <c r="D32" s="698"/>
      <c r="E32" s="699" t="s">
        <v>1153</v>
      </c>
      <c r="F32" s="699"/>
      <c r="G32" s="699" t="s">
        <v>1150</v>
      </c>
      <c r="H32" s="699"/>
      <c r="I32" s="699" t="s">
        <v>1150</v>
      </c>
      <c r="J32" s="699"/>
    </row>
    <row r="33" spans="1:10" ht="15" customHeight="1" x14ac:dyDescent="0.25">
      <c r="A33" s="698" t="s">
        <v>1175</v>
      </c>
      <c r="B33" s="698"/>
      <c r="C33" s="698"/>
      <c r="D33" s="698"/>
      <c r="E33" s="699">
        <v>7.8</v>
      </c>
      <c r="F33" s="699"/>
      <c r="G33" s="699">
        <v>15</v>
      </c>
      <c r="H33" s="699"/>
      <c r="I33" s="699">
        <v>15.3</v>
      </c>
      <c r="J33" s="699"/>
    </row>
    <row r="34" spans="1:10" ht="15" customHeight="1" x14ac:dyDescent="0.25">
      <c r="A34" s="698" t="s">
        <v>1176</v>
      </c>
      <c r="B34" s="698"/>
      <c r="C34" s="698"/>
      <c r="D34" s="698"/>
      <c r="E34" s="699" t="s">
        <v>1177</v>
      </c>
      <c r="F34" s="699"/>
      <c r="G34" s="699"/>
      <c r="H34" s="699"/>
      <c r="I34" s="699"/>
      <c r="J34" s="699"/>
    </row>
    <row r="35" spans="1:10" x14ac:dyDescent="0.25">
      <c r="A35" s="698" t="s">
        <v>1180</v>
      </c>
      <c r="B35" s="698"/>
      <c r="C35" s="698"/>
      <c r="D35" s="698"/>
      <c r="E35" s="699" t="s">
        <v>1178</v>
      </c>
      <c r="F35" s="699"/>
      <c r="G35" s="699"/>
      <c r="H35" s="699"/>
      <c r="I35" s="699"/>
      <c r="J35" s="699"/>
    </row>
    <row r="37" spans="1:10" x14ac:dyDescent="0.25">
      <c r="J37" s="77">
        <f ca="1">TODAY()</f>
        <v>42088</v>
      </c>
    </row>
  </sheetData>
  <mergeCells count="77">
    <mergeCell ref="A7:J7"/>
    <mergeCell ref="E5:G5"/>
    <mergeCell ref="E2:G2"/>
    <mergeCell ref="E3:G3"/>
    <mergeCell ref="E4:G4"/>
    <mergeCell ref="A1:J1"/>
    <mergeCell ref="A11:B11"/>
    <mergeCell ref="C11:D11"/>
    <mergeCell ref="A12:B12"/>
    <mergeCell ref="C12:D12"/>
    <mergeCell ref="C9:H9"/>
    <mergeCell ref="I16:J16"/>
    <mergeCell ref="E17:F17"/>
    <mergeCell ref="G17:H17"/>
    <mergeCell ref="I17:J17"/>
    <mergeCell ref="A13:B13"/>
    <mergeCell ref="C13:D13"/>
    <mergeCell ref="A14:B14"/>
    <mergeCell ref="C14:D14"/>
    <mergeCell ref="A15:J15"/>
    <mergeCell ref="A16:D17"/>
    <mergeCell ref="E16:F16"/>
    <mergeCell ref="G16:H16"/>
    <mergeCell ref="E27:J27"/>
    <mergeCell ref="E28:J28"/>
    <mergeCell ref="E24:F24"/>
    <mergeCell ref="G24:H24"/>
    <mergeCell ref="E18:F18"/>
    <mergeCell ref="G18:H18"/>
    <mergeCell ref="I18:J18"/>
    <mergeCell ref="E19:J19"/>
    <mergeCell ref="E20:J20"/>
    <mergeCell ref="E21:F21"/>
    <mergeCell ref="G21:H21"/>
    <mergeCell ref="I21:J21"/>
    <mergeCell ref="E26:J26"/>
    <mergeCell ref="I24:J24"/>
    <mergeCell ref="E25:F25"/>
    <mergeCell ref="G25:H25"/>
    <mergeCell ref="I25:J25"/>
    <mergeCell ref="E22:F22"/>
    <mergeCell ref="G22:H22"/>
    <mergeCell ref="I22:J22"/>
    <mergeCell ref="E23:F23"/>
    <mergeCell ref="G23:H23"/>
    <mergeCell ref="I23:J23"/>
    <mergeCell ref="E29:J29"/>
    <mergeCell ref="E30:J30"/>
    <mergeCell ref="E31:F31"/>
    <mergeCell ref="G31:H31"/>
    <mergeCell ref="I31:J31"/>
    <mergeCell ref="A33:D33"/>
    <mergeCell ref="E32:F32"/>
    <mergeCell ref="E33:F33"/>
    <mergeCell ref="A34:D34"/>
    <mergeCell ref="A35:D35"/>
    <mergeCell ref="E34:J34"/>
    <mergeCell ref="E35:J35"/>
    <mergeCell ref="G32:H32"/>
    <mergeCell ref="I32:J32"/>
    <mergeCell ref="G33:H33"/>
    <mergeCell ref="I33:J33"/>
    <mergeCell ref="A18:D18"/>
    <mergeCell ref="A19:D19"/>
    <mergeCell ref="A20:D20"/>
    <mergeCell ref="A21:D21"/>
    <mergeCell ref="A32:D32"/>
    <mergeCell ref="A29:D29"/>
    <mergeCell ref="A30:D30"/>
    <mergeCell ref="A31:D31"/>
    <mergeCell ref="A28:D28"/>
    <mergeCell ref="A27:D27"/>
    <mergeCell ref="A22:D22"/>
    <mergeCell ref="A23:D23"/>
    <mergeCell ref="A24:D24"/>
    <mergeCell ref="A25:D25"/>
    <mergeCell ref="A26:D26"/>
  </mergeCells>
  <phoneticPr fontId="4" type="noConversion"/>
  <pageMargins left="0.25" right="0.25"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election sqref="A1:J1"/>
    </sheetView>
  </sheetViews>
  <sheetFormatPr defaultRowHeight="15" x14ac:dyDescent="0.25"/>
  <sheetData>
    <row r="1" spans="1:10" ht="135.75" customHeight="1" x14ac:dyDescent="0.25">
      <c r="A1" s="1136" t="s">
        <v>1767</v>
      </c>
      <c r="B1" s="522"/>
      <c r="C1" s="522"/>
      <c r="D1" s="522"/>
      <c r="E1" s="522"/>
      <c r="F1" s="522"/>
      <c r="G1" s="522"/>
      <c r="H1" s="522"/>
      <c r="I1" s="522"/>
      <c r="J1" s="522"/>
    </row>
    <row r="2" spans="1:10" ht="15" customHeight="1" x14ac:dyDescent="0.25">
      <c r="D2" s="508"/>
      <c r="E2" s="545"/>
      <c r="F2" s="545"/>
      <c r="G2" s="545"/>
    </row>
    <row r="3" spans="1:10" ht="15" customHeight="1" x14ac:dyDescent="0.25">
      <c r="D3" s="508"/>
      <c r="E3" s="543"/>
      <c r="F3" s="543"/>
      <c r="G3" s="543"/>
    </row>
    <row r="4" spans="1:10" ht="15" customHeight="1" x14ac:dyDescent="0.25">
      <c r="D4" s="508"/>
      <c r="E4" s="543"/>
      <c r="F4" s="543"/>
      <c r="G4" s="543"/>
    </row>
    <row r="5" spans="1:10" ht="15" customHeight="1" x14ac:dyDescent="0.25">
      <c r="D5" s="508"/>
      <c r="E5" s="543"/>
      <c r="F5" s="543"/>
      <c r="G5" s="543"/>
    </row>
    <row r="7" spans="1:10" x14ac:dyDescent="0.25">
      <c r="A7" s="546"/>
      <c r="B7" s="546"/>
      <c r="C7" s="546"/>
      <c r="D7" s="546"/>
      <c r="E7" s="546"/>
      <c r="F7" s="546"/>
      <c r="G7" s="546"/>
      <c r="H7" s="546"/>
      <c r="I7" s="546"/>
      <c r="J7" s="546"/>
    </row>
    <row r="9" spans="1:10" x14ac:dyDescent="0.25">
      <c r="C9" s="522" t="s">
        <v>1198</v>
      </c>
      <c r="D9" s="522"/>
      <c r="E9" s="522"/>
      <c r="F9" s="522"/>
      <c r="G9" s="522"/>
      <c r="H9" s="522"/>
      <c r="I9" s="4" t="s">
        <v>847</v>
      </c>
      <c r="J9" s="12">
        <f>ГЛАВНАЯ!G31</f>
        <v>0</v>
      </c>
    </row>
    <row r="11" spans="1:10" x14ac:dyDescent="0.25">
      <c r="A11" s="547" t="s">
        <v>918</v>
      </c>
      <c r="B11" s="547"/>
      <c r="C11" s="547"/>
      <c r="D11" s="547"/>
      <c r="E11" s="547"/>
      <c r="F11" s="547"/>
      <c r="G11" s="676" t="s">
        <v>1201</v>
      </c>
      <c r="H11" s="676" t="s">
        <v>1114</v>
      </c>
      <c r="I11" s="704" t="s">
        <v>1066</v>
      </c>
      <c r="J11" s="656"/>
    </row>
    <row r="12" spans="1:10" x14ac:dyDescent="0.25">
      <c r="A12" s="547"/>
      <c r="B12" s="547"/>
      <c r="C12" s="547"/>
      <c r="D12" s="547"/>
      <c r="E12" s="547"/>
      <c r="F12" s="547"/>
      <c r="G12" s="676"/>
      <c r="H12" s="676"/>
      <c r="I12" s="704"/>
      <c r="J12" s="657"/>
    </row>
    <row r="13" spans="1:10" x14ac:dyDescent="0.25">
      <c r="A13" s="547"/>
      <c r="B13" s="547"/>
      <c r="C13" s="547"/>
      <c r="D13" s="547"/>
      <c r="E13" s="547"/>
      <c r="F13" s="547"/>
      <c r="G13" s="676"/>
      <c r="H13" s="676"/>
      <c r="I13" s="704"/>
      <c r="J13" s="658"/>
    </row>
    <row r="14" spans="1:10" x14ac:dyDescent="0.25">
      <c r="A14" s="659" t="s">
        <v>1181</v>
      </c>
      <c r="B14" s="659"/>
      <c r="C14" s="659"/>
      <c r="D14" s="659"/>
      <c r="E14" s="659"/>
      <c r="F14" s="659"/>
      <c r="G14" s="81" t="s">
        <v>1182</v>
      </c>
      <c r="H14" s="615" t="s">
        <v>1183</v>
      </c>
      <c r="I14" s="148">
        <v>13.65</v>
      </c>
      <c r="J14" s="83"/>
    </row>
    <row r="15" spans="1:10" x14ac:dyDescent="0.25">
      <c r="A15" s="659" t="s">
        <v>1181</v>
      </c>
      <c r="B15" s="659"/>
      <c r="C15" s="659"/>
      <c r="D15" s="659"/>
      <c r="E15" s="659"/>
      <c r="F15" s="659"/>
      <c r="G15" s="6" t="s">
        <v>1184</v>
      </c>
      <c r="H15" s="615"/>
      <c r="I15" s="149">
        <v>19.372499999999999</v>
      </c>
      <c r="J15" s="83"/>
    </row>
    <row r="16" spans="1:10" x14ac:dyDescent="0.25">
      <c r="A16" s="659" t="s">
        <v>1181</v>
      </c>
      <c r="B16" s="659"/>
      <c r="C16" s="659"/>
      <c r="D16" s="659"/>
      <c r="E16" s="659"/>
      <c r="F16" s="659"/>
      <c r="G16" s="6" t="s">
        <v>1185</v>
      </c>
      <c r="H16" s="615"/>
      <c r="I16" s="149">
        <v>25.41</v>
      </c>
      <c r="J16" s="83"/>
    </row>
    <row r="17" spans="1:10" x14ac:dyDescent="0.25">
      <c r="A17" s="659" t="s">
        <v>1181</v>
      </c>
      <c r="B17" s="659"/>
      <c r="C17" s="659"/>
      <c r="D17" s="659"/>
      <c r="E17" s="659"/>
      <c r="F17" s="659"/>
      <c r="G17" s="81" t="s">
        <v>1186</v>
      </c>
      <c r="H17" s="615"/>
      <c r="I17" s="149">
        <v>42.031500000000001</v>
      </c>
      <c r="J17" s="83"/>
    </row>
    <row r="18" spans="1:10" x14ac:dyDescent="0.25">
      <c r="A18" s="705" t="s">
        <v>1187</v>
      </c>
      <c r="B18" s="706"/>
      <c r="C18" s="706"/>
      <c r="D18" s="706"/>
      <c r="E18" s="706"/>
      <c r="F18" s="707"/>
      <c r="G18" s="81" t="s">
        <v>1182</v>
      </c>
      <c r="H18" s="615"/>
      <c r="I18" s="149">
        <v>14.3</v>
      </c>
      <c r="J18" s="83"/>
    </row>
    <row r="19" spans="1:10" x14ac:dyDescent="0.25">
      <c r="A19" s="705" t="s">
        <v>1187</v>
      </c>
      <c r="B19" s="706"/>
      <c r="C19" s="706"/>
      <c r="D19" s="706"/>
      <c r="E19" s="706"/>
      <c r="F19" s="707"/>
      <c r="G19" s="6" t="s">
        <v>1184</v>
      </c>
      <c r="H19" s="615"/>
      <c r="I19" s="149">
        <v>20.295000000000002</v>
      </c>
      <c r="J19" s="83"/>
    </row>
    <row r="20" spans="1:10" x14ac:dyDescent="0.25">
      <c r="A20" s="705" t="s">
        <v>1187</v>
      </c>
      <c r="B20" s="706"/>
      <c r="C20" s="706"/>
      <c r="D20" s="706"/>
      <c r="E20" s="706"/>
      <c r="F20" s="707"/>
      <c r="G20" s="81" t="s">
        <v>1185</v>
      </c>
      <c r="H20" s="615"/>
      <c r="I20" s="149">
        <v>26.62</v>
      </c>
      <c r="J20" s="83"/>
    </row>
    <row r="21" spans="1:10" x14ac:dyDescent="0.25">
      <c r="A21" s="705" t="s">
        <v>1187</v>
      </c>
      <c r="B21" s="706"/>
      <c r="C21" s="706"/>
      <c r="D21" s="706"/>
      <c r="E21" s="706"/>
      <c r="F21" s="707"/>
      <c r="G21" s="81" t="s">
        <v>1186</v>
      </c>
      <c r="H21" s="615"/>
      <c r="I21" s="149">
        <v>44.033000000000001</v>
      </c>
      <c r="J21" s="83"/>
    </row>
    <row r="22" spans="1:10" x14ac:dyDescent="0.25">
      <c r="A22" s="705" t="s">
        <v>1188</v>
      </c>
      <c r="B22" s="706"/>
      <c r="C22" s="706"/>
      <c r="D22" s="706"/>
      <c r="E22" s="706"/>
      <c r="F22" s="707"/>
      <c r="G22" s="81" t="s">
        <v>1182</v>
      </c>
      <c r="H22" s="615"/>
      <c r="I22" s="148">
        <v>14.3</v>
      </c>
      <c r="J22" s="83"/>
    </row>
    <row r="23" spans="1:10" x14ac:dyDescent="0.25">
      <c r="A23" s="705" t="s">
        <v>1188</v>
      </c>
      <c r="B23" s="706"/>
      <c r="C23" s="706"/>
      <c r="D23" s="706"/>
      <c r="E23" s="706"/>
      <c r="F23" s="707"/>
      <c r="G23" s="6" t="s">
        <v>1184</v>
      </c>
      <c r="H23" s="615"/>
      <c r="I23" s="149">
        <v>20.295000000000002</v>
      </c>
      <c r="J23" s="83"/>
    </row>
    <row r="24" spans="1:10" x14ac:dyDescent="0.25">
      <c r="A24" s="705" t="s">
        <v>1188</v>
      </c>
      <c r="B24" s="706"/>
      <c r="C24" s="706"/>
      <c r="D24" s="706"/>
      <c r="E24" s="706"/>
      <c r="F24" s="707"/>
      <c r="G24" s="81" t="s">
        <v>1185</v>
      </c>
      <c r="H24" s="615"/>
      <c r="I24" s="149">
        <v>26.62</v>
      </c>
      <c r="J24" s="83"/>
    </row>
    <row r="25" spans="1:10" x14ac:dyDescent="0.25">
      <c r="A25" s="705" t="s">
        <v>1188</v>
      </c>
      <c r="B25" s="706"/>
      <c r="C25" s="706"/>
      <c r="D25" s="706"/>
      <c r="E25" s="706"/>
      <c r="F25" s="707"/>
      <c r="G25" s="81" t="s">
        <v>1186</v>
      </c>
      <c r="H25" s="615"/>
      <c r="I25" s="149">
        <v>44.033000000000001</v>
      </c>
      <c r="J25" s="83"/>
    </row>
    <row r="26" spans="1:10" x14ac:dyDescent="0.25">
      <c r="A26" s="659" t="s">
        <v>1181</v>
      </c>
      <c r="B26" s="659"/>
      <c r="C26" s="659"/>
      <c r="D26" s="659"/>
      <c r="E26" s="659"/>
      <c r="F26" s="659"/>
      <c r="G26" s="81" t="s">
        <v>1189</v>
      </c>
      <c r="H26" s="615"/>
      <c r="I26" s="149">
        <v>4.18</v>
      </c>
      <c r="J26" s="83"/>
    </row>
    <row r="27" spans="1:10" x14ac:dyDescent="0.25">
      <c r="A27" s="659" t="s">
        <v>1181</v>
      </c>
      <c r="B27" s="659"/>
      <c r="C27" s="659"/>
      <c r="D27" s="659"/>
      <c r="E27" s="659"/>
      <c r="F27" s="659"/>
      <c r="G27" s="81" t="s">
        <v>1190</v>
      </c>
      <c r="H27" s="615"/>
      <c r="I27" s="149">
        <v>6.0940000000000003</v>
      </c>
      <c r="J27" s="83"/>
    </row>
    <row r="28" spans="1:10" x14ac:dyDescent="0.25">
      <c r="A28" s="659" t="s">
        <v>1181</v>
      </c>
      <c r="B28" s="659"/>
      <c r="C28" s="659"/>
      <c r="D28" s="659"/>
      <c r="E28" s="659"/>
      <c r="F28" s="659"/>
      <c r="G28" s="81" t="s">
        <v>1191</v>
      </c>
      <c r="H28" s="615"/>
      <c r="I28" s="149">
        <v>8.4369999999999994</v>
      </c>
      <c r="J28" s="83"/>
    </row>
    <row r="29" spans="1:10" x14ac:dyDescent="0.25">
      <c r="A29" s="705" t="s">
        <v>1187</v>
      </c>
      <c r="B29" s="706"/>
      <c r="C29" s="706"/>
      <c r="D29" s="706"/>
      <c r="E29" s="706"/>
      <c r="F29" s="707"/>
      <c r="G29" s="81" t="s">
        <v>1189</v>
      </c>
      <c r="H29" s="615"/>
      <c r="I29" s="149">
        <v>4.37</v>
      </c>
      <c r="J29" s="83"/>
    </row>
    <row r="30" spans="1:10" x14ac:dyDescent="0.25">
      <c r="A30" s="705" t="s">
        <v>1187</v>
      </c>
      <c r="B30" s="706"/>
      <c r="C30" s="706"/>
      <c r="D30" s="706"/>
      <c r="E30" s="706"/>
      <c r="F30" s="707"/>
      <c r="G30" s="81" t="s">
        <v>1190</v>
      </c>
      <c r="H30" s="615"/>
      <c r="I30" s="149">
        <v>6.3710000000000004</v>
      </c>
      <c r="J30" s="83"/>
    </row>
    <row r="31" spans="1:10" x14ac:dyDescent="0.25">
      <c r="A31" s="705" t="s">
        <v>1187</v>
      </c>
      <c r="B31" s="706"/>
      <c r="C31" s="706"/>
      <c r="D31" s="706"/>
      <c r="E31" s="706"/>
      <c r="F31" s="707"/>
      <c r="G31" s="81" t="s">
        <v>1191</v>
      </c>
      <c r="H31" s="615"/>
      <c r="I31" s="149">
        <v>8.8204999999999991</v>
      </c>
      <c r="J31" s="83"/>
    </row>
    <row r="32" spans="1:10" x14ac:dyDescent="0.25">
      <c r="A32" s="705" t="s">
        <v>1188</v>
      </c>
      <c r="B32" s="706"/>
      <c r="C32" s="706"/>
      <c r="D32" s="706"/>
      <c r="E32" s="706"/>
      <c r="F32" s="707"/>
      <c r="G32" s="81" t="s">
        <v>1189</v>
      </c>
      <c r="H32" s="615"/>
      <c r="I32" s="149">
        <v>4.37</v>
      </c>
      <c r="J32" s="83"/>
    </row>
    <row r="33" spans="1:10" x14ac:dyDescent="0.25">
      <c r="A33" s="705" t="s">
        <v>1188</v>
      </c>
      <c r="B33" s="706"/>
      <c r="C33" s="706"/>
      <c r="D33" s="706"/>
      <c r="E33" s="706"/>
      <c r="F33" s="707"/>
      <c r="G33" s="81" t="s">
        <v>1190</v>
      </c>
      <c r="H33" s="615"/>
      <c r="I33" s="149">
        <v>6.3710000000000004</v>
      </c>
      <c r="J33" s="83"/>
    </row>
    <row r="34" spans="1:10" x14ac:dyDescent="0.25">
      <c r="A34" s="705" t="s">
        <v>1188</v>
      </c>
      <c r="B34" s="706"/>
      <c r="C34" s="706"/>
      <c r="D34" s="706"/>
      <c r="E34" s="706"/>
      <c r="F34" s="707"/>
      <c r="G34" s="81" t="s">
        <v>1191</v>
      </c>
      <c r="H34" s="616"/>
      <c r="I34" s="149">
        <v>8.8204999999999991</v>
      </c>
      <c r="J34" s="83"/>
    </row>
    <row r="35" spans="1:10" x14ac:dyDescent="0.25">
      <c r="A35" s="98"/>
      <c r="B35" s="98"/>
      <c r="C35" s="98"/>
      <c r="D35" s="98"/>
      <c r="E35" s="98"/>
      <c r="F35" s="98"/>
      <c r="G35" s="98"/>
      <c r="H35" s="51"/>
      <c r="I35" s="99"/>
      <c r="J35" s="100"/>
    </row>
    <row r="36" spans="1:10" x14ac:dyDescent="0.25">
      <c r="A36" s="703" t="s">
        <v>1200</v>
      </c>
      <c r="B36" s="703"/>
      <c r="C36" s="703"/>
      <c r="D36" s="703"/>
      <c r="E36" s="703"/>
      <c r="F36" s="703"/>
      <c r="G36" s="703"/>
      <c r="H36" s="703"/>
      <c r="I36" s="703"/>
      <c r="J36" s="703"/>
    </row>
    <row r="37" spans="1:10" x14ac:dyDescent="0.25">
      <c r="A37" s="703" t="s">
        <v>1192</v>
      </c>
      <c r="B37" s="703"/>
      <c r="C37" s="703"/>
      <c r="D37" s="703"/>
      <c r="E37" s="703"/>
      <c r="F37" s="703"/>
      <c r="G37" s="703"/>
      <c r="H37" s="703"/>
      <c r="I37" s="703"/>
      <c r="J37" s="703"/>
    </row>
    <row r="38" spans="1:10" x14ac:dyDescent="0.25">
      <c r="A38" s="703" t="s">
        <v>1193</v>
      </c>
      <c r="B38" s="703"/>
      <c r="C38" s="703"/>
      <c r="D38" s="703"/>
      <c r="E38" s="703"/>
      <c r="F38" s="703"/>
      <c r="G38" s="703"/>
      <c r="H38" s="703"/>
      <c r="I38" s="703"/>
      <c r="J38" s="703"/>
    </row>
    <row r="39" spans="1:10" x14ac:dyDescent="0.25">
      <c r="A39" s="703" t="s">
        <v>1199</v>
      </c>
      <c r="B39" s="703"/>
      <c r="C39" s="703"/>
      <c r="D39" s="703"/>
      <c r="E39" s="703"/>
      <c r="F39" s="703"/>
      <c r="G39" s="703"/>
      <c r="H39" s="703"/>
      <c r="I39" s="703"/>
      <c r="J39" s="703"/>
    </row>
    <row r="40" spans="1:10" x14ac:dyDescent="0.25">
      <c r="A40" s="51"/>
      <c r="B40" s="51"/>
      <c r="C40" s="51"/>
      <c r="D40" s="51"/>
      <c r="E40" s="51"/>
      <c r="F40" s="51"/>
      <c r="G40" s="51"/>
      <c r="H40" s="51"/>
      <c r="I40" s="51"/>
      <c r="J40" s="51"/>
    </row>
    <row r="41" spans="1:10" x14ac:dyDescent="0.25">
      <c r="A41" s="52"/>
      <c r="B41" s="52"/>
      <c r="C41" s="52"/>
      <c r="D41" s="591" t="s">
        <v>1194</v>
      </c>
      <c r="E41" s="591"/>
      <c r="F41" s="591"/>
      <c r="G41" s="591"/>
      <c r="H41" s="52"/>
      <c r="I41" s="101"/>
      <c r="J41" s="101"/>
    </row>
    <row r="42" spans="1:10" x14ac:dyDescent="0.25">
      <c r="A42" s="703" t="s">
        <v>1195</v>
      </c>
      <c r="B42" s="703"/>
      <c r="C42" s="703"/>
      <c r="D42" s="703"/>
      <c r="E42" s="703"/>
      <c r="F42" s="703"/>
      <c r="G42" s="703"/>
      <c r="H42" s="703"/>
      <c r="I42" s="703"/>
      <c r="J42" s="703"/>
    </row>
    <row r="43" spans="1:10" x14ac:dyDescent="0.25">
      <c r="A43" s="703" t="s">
        <v>1196</v>
      </c>
      <c r="B43" s="703"/>
      <c r="C43" s="703"/>
      <c r="D43" s="703"/>
      <c r="E43" s="703"/>
      <c r="F43" s="703"/>
      <c r="G43" s="703"/>
      <c r="H43" s="703"/>
      <c r="I43" s="703"/>
      <c r="J43" s="703"/>
    </row>
    <row r="44" spans="1:10" x14ac:dyDescent="0.25">
      <c r="A44" s="703" t="s">
        <v>1197</v>
      </c>
      <c r="B44" s="703"/>
      <c r="C44" s="703"/>
      <c r="D44" s="703"/>
      <c r="E44" s="703"/>
      <c r="F44" s="703"/>
      <c r="G44" s="703"/>
      <c r="H44" s="703"/>
      <c r="I44" s="703"/>
      <c r="J44" s="703"/>
    </row>
    <row r="46" spans="1:10" x14ac:dyDescent="0.25">
      <c r="J46" s="77">
        <f ca="1">TODAY()</f>
        <v>42088</v>
      </c>
    </row>
  </sheetData>
  <mergeCells count="42">
    <mergeCell ref="E2:G2"/>
    <mergeCell ref="E3:G3"/>
    <mergeCell ref="E4:G4"/>
    <mergeCell ref="A25:F25"/>
    <mergeCell ref="A1:J1"/>
    <mergeCell ref="A26:F26"/>
    <mergeCell ref="E5:G5"/>
    <mergeCell ref="A22:F22"/>
    <mergeCell ref="A23:F23"/>
    <mergeCell ref="A24:F24"/>
    <mergeCell ref="A31:F31"/>
    <mergeCell ref="A7:J7"/>
    <mergeCell ref="A11:F13"/>
    <mergeCell ref="A14:F14"/>
    <mergeCell ref="H14:H34"/>
    <mergeCell ref="A15:F15"/>
    <mergeCell ref="A21:F21"/>
    <mergeCell ref="A27:F27"/>
    <mergeCell ref="A28:F28"/>
    <mergeCell ref="A29:F29"/>
    <mergeCell ref="A30:F30"/>
    <mergeCell ref="A16:F16"/>
    <mergeCell ref="A17:F17"/>
    <mergeCell ref="A18:F18"/>
    <mergeCell ref="A19:F19"/>
    <mergeCell ref="A20:F20"/>
    <mergeCell ref="A44:J44"/>
    <mergeCell ref="C9:H9"/>
    <mergeCell ref="G11:G13"/>
    <mergeCell ref="H11:H13"/>
    <mergeCell ref="I11:I13"/>
    <mergeCell ref="J11:J13"/>
    <mergeCell ref="A38:J38"/>
    <mergeCell ref="A39:J39"/>
    <mergeCell ref="D41:G41"/>
    <mergeCell ref="A42:J42"/>
    <mergeCell ref="A43:J43"/>
    <mergeCell ref="A32:F32"/>
    <mergeCell ref="A33:F33"/>
    <mergeCell ref="A34:F34"/>
    <mergeCell ref="A36:J36"/>
    <mergeCell ref="A37:J37"/>
  </mergeCells>
  <phoneticPr fontId="4" type="noConversion"/>
  <pageMargins left="0.25" right="0.25"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workbookViewId="0">
      <selection sqref="A1:J1"/>
    </sheetView>
  </sheetViews>
  <sheetFormatPr defaultRowHeight="15" x14ac:dyDescent="0.25"/>
  <sheetData>
    <row r="1" spans="1:10" ht="134.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D9" s="522" t="s">
        <v>1221</v>
      </c>
      <c r="E9" s="522"/>
      <c r="F9" s="522"/>
      <c r="G9" s="522"/>
      <c r="H9" s="522"/>
      <c r="I9" s="4" t="s">
        <v>847</v>
      </c>
      <c r="J9" s="12">
        <f>ГЛАВНАЯ!G53</f>
        <v>0</v>
      </c>
    </row>
    <row r="11" spans="1:10" ht="45" customHeight="1" x14ac:dyDescent="0.25">
      <c r="A11" s="547" t="s">
        <v>1112</v>
      </c>
      <c r="B11" s="547"/>
      <c r="C11" s="547"/>
      <c r="D11" s="550" t="s">
        <v>1224</v>
      </c>
      <c r="E11" s="550" t="s">
        <v>1225</v>
      </c>
      <c r="F11" s="550" t="s">
        <v>1223</v>
      </c>
      <c r="G11" s="550" t="s">
        <v>1114</v>
      </c>
      <c r="H11" s="550" t="s">
        <v>1222</v>
      </c>
      <c r="I11" s="684" t="s">
        <v>1203</v>
      </c>
      <c r="J11" s="684"/>
    </row>
    <row r="12" spans="1:10" ht="30" customHeight="1" x14ac:dyDescent="0.25">
      <c r="A12" s="547"/>
      <c r="B12" s="547"/>
      <c r="C12" s="547"/>
      <c r="D12" s="551"/>
      <c r="E12" s="551"/>
      <c r="F12" s="551"/>
      <c r="G12" s="551"/>
      <c r="H12" s="551"/>
      <c r="I12" s="91" t="s">
        <v>1260</v>
      </c>
      <c r="J12" s="105"/>
    </row>
    <row r="13" spans="1:10" x14ac:dyDescent="0.25">
      <c r="A13" s="708" t="s">
        <v>1220</v>
      </c>
      <c r="B13" s="708"/>
      <c r="C13" s="708"/>
      <c r="D13" s="6" t="s">
        <v>1204</v>
      </c>
      <c r="E13" s="6" t="s">
        <v>1205</v>
      </c>
      <c r="F13" s="6">
        <v>10</v>
      </c>
      <c r="G13" s="6" t="s">
        <v>1226</v>
      </c>
      <c r="H13" s="6">
        <v>38.5</v>
      </c>
      <c r="I13" s="7">
        <v>48.88</v>
      </c>
      <c r="J13" s="7"/>
    </row>
    <row r="14" spans="1:10" x14ac:dyDescent="0.25">
      <c r="A14" s="708" t="s">
        <v>1206</v>
      </c>
      <c r="B14" s="708"/>
      <c r="C14" s="708"/>
      <c r="D14" s="6" t="s">
        <v>1207</v>
      </c>
      <c r="E14" s="6"/>
      <c r="F14" s="6">
        <v>20</v>
      </c>
      <c r="G14" s="6" t="s">
        <v>822</v>
      </c>
      <c r="H14" s="6"/>
      <c r="I14" s="7">
        <v>37.630000000000003</v>
      </c>
      <c r="J14" s="7"/>
    </row>
    <row r="15" spans="1:10" x14ac:dyDescent="0.25">
      <c r="A15" s="708" t="s">
        <v>1208</v>
      </c>
      <c r="B15" s="708"/>
      <c r="C15" s="708"/>
      <c r="D15" s="6" t="s">
        <v>1207</v>
      </c>
      <c r="E15" s="6"/>
      <c r="F15" s="6">
        <v>20</v>
      </c>
      <c r="G15" s="6" t="s">
        <v>822</v>
      </c>
      <c r="H15" s="6"/>
      <c r="I15" s="7">
        <v>39.729999999999997</v>
      </c>
      <c r="J15" s="7"/>
    </row>
    <row r="16" spans="1:10" x14ac:dyDescent="0.25">
      <c r="A16" s="708" t="s">
        <v>1209</v>
      </c>
      <c r="B16" s="708"/>
      <c r="C16" s="708"/>
      <c r="D16" s="6" t="s">
        <v>1207</v>
      </c>
      <c r="E16" s="6"/>
      <c r="F16" s="6">
        <v>5</v>
      </c>
      <c r="G16" s="6" t="s">
        <v>822</v>
      </c>
      <c r="H16" s="6"/>
      <c r="I16" s="7">
        <v>118.84</v>
      </c>
      <c r="J16" s="7"/>
    </row>
    <row r="17" spans="1:10" x14ac:dyDescent="0.25">
      <c r="A17" s="708" t="s">
        <v>1210</v>
      </c>
      <c r="B17" s="708"/>
      <c r="C17" s="708"/>
      <c r="D17" s="6" t="s">
        <v>1207</v>
      </c>
      <c r="E17" s="6"/>
      <c r="F17" s="6">
        <v>10</v>
      </c>
      <c r="G17" s="6" t="s">
        <v>822</v>
      </c>
      <c r="H17" s="6"/>
      <c r="I17" s="7">
        <v>94.71</v>
      </c>
      <c r="J17" s="7"/>
    </row>
    <row r="18" spans="1:10" x14ac:dyDescent="0.25">
      <c r="A18" s="708" t="s">
        <v>1211</v>
      </c>
      <c r="B18" s="708"/>
      <c r="C18" s="708"/>
      <c r="D18" s="6" t="s">
        <v>1207</v>
      </c>
      <c r="E18" s="103"/>
      <c r="F18" s="6">
        <v>10</v>
      </c>
      <c r="G18" s="6" t="s">
        <v>822</v>
      </c>
      <c r="H18" s="103"/>
      <c r="I18" s="7">
        <v>94.71</v>
      </c>
      <c r="J18" s="7"/>
    </row>
    <row r="19" spans="1:10" x14ac:dyDescent="0.25">
      <c r="A19" s="708" t="s">
        <v>1212</v>
      </c>
      <c r="B19" s="708"/>
      <c r="C19" s="708"/>
      <c r="D19" s="6" t="s">
        <v>1207</v>
      </c>
      <c r="E19" s="103"/>
      <c r="F19" s="6">
        <v>20</v>
      </c>
      <c r="G19" s="6" t="s">
        <v>822</v>
      </c>
      <c r="H19" s="103"/>
      <c r="I19" s="7">
        <v>33.42</v>
      </c>
      <c r="J19" s="7"/>
    </row>
    <row r="20" spans="1:10" x14ac:dyDescent="0.25">
      <c r="A20" s="708" t="s">
        <v>1213</v>
      </c>
      <c r="B20" s="708"/>
      <c r="C20" s="708"/>
      <c r="D20" s="6" t="s">
        <v>1207</v>
      </c>
      <c r="E20" s="6"/>
      <c r="F20" s="6">
        <v>20</v>
      </c>
      <c r="G20" s="6" t="s">
        <v>822</v>
      </c>
      <c r="H20" s="6"/>
      <c r="I20" s="7">
        <v>37.14</v>
      </c>
      <c r="J20" s="7"/>
    </row>
    <row r="21" spans="1:10" x14ac:dyDescent="0.25">
      <c r="A21" s="708" t="s">
        <v>1214</v>
      </c>
      <c r="B21" s="708"/>
      <c r="C21" s="708"/>
      <c r="D21" s="6" t="s">
        <v>1207</v>
      </c>
      <c r="E21" s="103"/>
      <c r="F21" s="6">
        <v>20</v>
      </c>
      <c r="G21" s="6" t="s">
        <v>822</v>
      </c>
      <c r="H21" s="103"/>
      <c r="I21" s="7">
        <v>62.34</v>
      </c>
      <c r="J21" s="7"/>
    </row>
    <row r="22" spans="1:10" x14ac:dyDescent="0.25">
      <c r="A22" s="708" t="s">
        <v>1215</v>
      </c>
      <c r="B22" s="708"/>
      <c r="C22" s="708"/>
      <c r="D22" s="6" t="s">
        <v>1216</v>
      </c>
      <c r="E22" s="103"/>
      <c r="F22" s="6">
        <v>5</v>
      </c>
      <c r="G22" s="6" t="s">
        <v>822</v>
      </c>
      <c r="H22" s="103"/>
      <c r="I22" s="7">
        <v>92.85</v>
      </c>
      <c r="J22" s="7"/>
    </row>
    <row r="23" spans="1:10" x14ac:dyDescent="0.25">
      <c r="A23" s="708" t="s">
        <v>1217</v>
      </c>
      <c r="B23" s="708"/>
      <c r="C23" s="708"/>
      <c r="D23" s="6" t="s">
        <v>1216</v>
      </c>
      <c r="E23" s="103"/>
      <c r="F23" s="6">
        <v>10</v>
      </c>
      <c r="G23" s="6" t="s">
        <v>822</v>
      </c>
      <c r="H23" s="103"/>
      <c r="I23" s="7">
        <v>74.28</v>
      </c>
      <c r="J23" s="7"/>
    </row>
    <row r="24" spans="1:10" x14ac:dyDescent="0.25">
      <c r="A24" s="708" t="s">
        <v>1218</v>
      </c>
      <c r="B24" s="708"/>
      <c r="C24" s="708"/>
      <c r="D24" s="6" t="s">
        <v>1216</v>
      </c>
      <c r="E24" s="103"/>
      <c r="F24" s="6">
        <v>5</v>
      </c>
      <c r="G24" s="6" t="s">
        <v>822</v>
      </c>
      <c r="H24" s="103"/>
      <c r="I24" s="7">
        <v>92.85</v>
      </c>
      <c r="J24" s="7"/>
    </row>
    <row r="25" spans="1:10" x14ac:dyDescent="0.25">
      <c r="A25" s="708" t="s">
        <v>1219</v>
      </c>
      <c r="B25" s="708"/>
      <c r="C25" s="708"/>
      <c r="D25" s="6" t="s">
        <v>1216</v>
      </c>
      <c r="E25" s="104"/>
      <c r="F25" s="6">
        <v>10</v>
      </c>
      <c r="G25" s="6" t="s">
        <v>822</v>
      </c>
      <c r="H25" s="104"/>
      <c r="I25" s="7">
        <v>72.42</v>
      </c>
      <c r="J25" s="7"/>
    </row>
    <row r="44" spans="10:10" x14ac:dyDescent="0.25">
      <c r="J44" s="77">
        <f ca="1">TODAY()</f>
        <v>42088</v>
      </c>
    </row>
  </sheetData>
  <mergeCells count="27">
    <mergeCell ref="A1:J1"/>
    <mergeCell ref="E2:G2"/>
    <mergeCell ref="E3:G3"/>
    <mergeCell ref="E4:G4"/>
    <mergeCell ref="A23:C23"/>
    <mergeCell ref="A15:C15"/>
    <mergeCell ref="A16:C16"/>
    <mergeCell ref="A17:C17"/>
    <mergeCell ref="A18:C18"/>
    <mergeCell ref="A13:C13"/>
    <mergeCell ref="A14:C14"/>
    <mergeCell ref="E5:G5"/>
    <mergeCell ref="A7:J7"/>
    <mergeCell ref="A11:C12"/>
    <mergeCell ref="I11:J11"/>
    <mergeCell ref="A22:C22"/>
    <mergeCell ref="A19:C19"/>
    <mergeCell ref="A25:C25"/>
    <mergeCell ref="D9:H9"/>
    <mergeCell ref="H11:H12"/>
    <mergeCell ref="G11:G12"/>
    <mergeCell ref="F11:F12"/>
    <mergeCell ref="E11:E12"/>
    <mergeCell ref="D11:D12"/>
    <mergeCell ref="A20:C20"/>
    <mergeCell ref="A21:C21"/>
    <mergeCell ref="A24:C24"/>
  </mergeCells>
  <phoneticPr fontId="4" type="noConversion"/>
  <pageMargins left="0.25" right="0.25"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J1"/>
    </sheetView>
  </sheetViews>
  <sheetFormatPr defaultRowHeight="15" x14ac:dyDescent="0.25"/>
  <sheetData>
    <row r="1" spans="1:10" ht="134.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8" spans="1:10" ht="3.95" customHeight="1" x14ac:dyDescent="0.25"/>
    <row r="9" spans="1:10" x14ac:dyDescent="0.25">
      <c r="D9" s="709" t="s">
        <v>1202</v>
      </c>
      <c r="E9" s="709"/>
      <c r="F9" s="709"/>
      <c r="G9" s="709"/>
      <c r="H9" s="709"/>
      <c r="I9" s="4" t="s">
        <v>847</v>
      </c>
      <c r="J9" s="12">
        <f>ГЛАВНАЯ!G25</f>
        <v>0</v>
      </c>
    </row>
    <row r="10" spans="1:10" ht="3.95" customHeight="1" x14ac:dyDescent="0.25"/>
    <row r="11" spans="1:10" x14ac:dyDescent="0.25">
      <c r="A11" s="547" t="s">
        <v>1112</v>
      </c>
      <c r="B11" s="547"/>
      <c r="C11" s="550" t="s">
        <v>1224</v>
      </c>
      <c r="D11" s="550" t="s">
        <v>1225</v>
      </c>
      <c r="E11" s="550" t="s">
        <v>1233</v>
      </c>
      <c r="F11" s="550" t="s">
        <v>1234</v>
      </c>
      <c r="G11" s="550" t="s">
        <v>1235</v>
      </c>
      <c r="H11" s="550" t="s">
        <v>1114</v>
      </c>
      <c r="I11" s="550" t="s">
        <v>1236</v>
      </c>
      <c r="J11" s="550"/>
    </row>
    <row r="12" spans="1:10" x14ac:dyDescent="0.25">
      <c r="A12" s="547"/>
      <c r="B12" s="547"/>
      <c r="C12" s="551"/>
      <c r="D12" s="551"/>
      <c r="E12" s="551"/>
      <c r="F12" s="551"/>
      <c r="G12" s="551"/>
      <c r="H12" s="551"/>
      <c r="I12" s="551"/>
      <c r="J12" s="551"/>
    </row>
    <row r="13" spans="1:10" ht="30" customHeight="1" x14ac:dyDescent="0.25">
      <c r="A13" s="710" t="s">
        <v>1665</v>
      </c>
      <c r="B13" s="710"/>
      <c r="C13" s="6">
        <v>3</v>
      </c>
      <c r="D13" s="6">
        <v>0.27</v>
      </c>
      <c r="E13" s="6">
        <v>0.81</v>
      </c>
      <c r="F13" s="6">
        <v>8.1</v>
      </c>
      <c r="G13" s="6">
        <v>10</v>
      </c>
      <c r="H13" s="6" t="s">
        <v>822</v>
      </c>
      <c r="I13" s="7">
        <v>55.5</v>
      </c>
      <c r="J13" s="7"/>
    </row>
    <row r="14" spans="1:10" ht="30" customHeight="1" x14ac:dyDescent="0.25">
      <c r="A14" s="710" t="s">
        <v>1666</v>
      </c>
      <c r="B14" s="710"/>
      <c r="C14" s="6">
        <v>3</v>
      </c>
      <c r="D14" s="6">
        <v>0.27</v>
      </c>
      <c r="E14" s="6">
        <v>0.81</v>
      </c>
      <c r="F14" s="6">
        <v>8.1</v>
      </c>
      <c r="G14" s="6">
        <v>10</v>
      </c>
      <c r="H14" s="6" t="s">
        <v>822</v>
      </c>
      <c r="I14" s="7">
        <v>60.95</v>
      </c>
      <c r="J14" s="7"/>
    </row>
    <row r="15" spans="1:10" ht="15" customHeight="1" x14ac:dyDescent="0.25">
      <c r="A15" s="710" t="s">
        <v>1229</v>
      </c>
      <c r="B15" s="710" t="s">
        <v>1230</v>
      </c>
      <c r="C15" s="6">
        <v>3.66</v>
      </c>
      <c r="D15" s="6">
        <v>0.15</v>
      </c>
      <c r="E15" s="6"/>
      <c r="F15" s="103">
        <v>10.98</v>
      </c>
      <c r="G15" s="6">
        <v>20</v>
      </c>
      <c r="H15" s="6" t="s">
        <v>822</v>
      </c>
      <c r="I15" s="7">
        <v>39.53</v>
      </c>
      <c r="J15" s="7"/>
    </row>
    <row r="16" spans="1:10" ht="15" customHeight="1" x14ac:dyDescent="0.25">
      <c r="A16" s="710" t="s">
        <v>1231</v>
      </c>
      <c r="B16" s="710" t="s">
        <v>1230</v>
      </c>
      <c r="C16" s="6">
        <v>3.66</v>
      </c>
      <c r="D16" s="6">
        <v>0.15</v>
      </c>
      <c r="E16" s="6"/>
      <c r="F16" s="103">
        <v>10.98</v>
      </c>
      <c r="G16" s="6">
        <v>20</v>
      </c>
      <c r="H16" s="6" t="s">
        <v>822</v>
      </c>
      <c r="I16" s="7">
        <v>50.5</v>
      </c>
      <c r="J16" s="7"/>
    </row>
    <row r="17" spans="1:10" ht="15" customHeight="1" x14ac:dyDescent="0.25">
      <c r="A17" s="710" t="s">
        <v>1232</v>
      </c>
      <c r="B17" s="710" t="s">
        <v>1230</v>
      </c>
      <c r="C17" s="6">
        <v>3.66</v>
      </c>
      <c r="D17" s="6"/>
      <c r="E17" s="6"/>
      <c r="F17" s="103"/>
      <c r="G17" s="6">
        <v>20</v>
      </c>
      <c r="H17" s="6" t="s">
        <v>822</v>
      </c>
      <c r="I17" s="7">
        <v>118.84</v>
      </c>
      <c r="J17" s="7"/>
    </row>
    <row r="18" spans="1:10" ht="3.95" customHeight="1" x14ac:dyDescent="0.25"/>
    <row r="19" spans="1:10" x14ac:dyDescent="0.25">
      <c r="D19" s="709" t="s">
        <v>1662</v>
      </c>
      <c r="E19" s="709"/>
      <c r="F19" s="709"/>
      <c r="G19" s="709"/>
      <c r="H19" s="709"/>
      <c r="J19" s="12">
        <f>ГЛАВНАЯ!G27</f>
        <v>0</v>
      </c>
    </row>
    <row r="20" spans="1:10" ht="3.95" customHeight="1" x14ac:dyDescent="0.25"/>
    <row r="21" spans="1:10" x14ac:dyDescent="0.25">
      <c r="A21" s="547" t="s">
        <v>1112</v>
      </c>
      <c r="B21" s="547"/>
      <c r="C21" s="550" t="s">
        <v>1224</v>
      </c>
      <c r="D21" s="550" t="s">
        <v>1225</v>
      </c>
      <c r="E21" s="550" t="s">
        <v>1233</v>
      </c>
      <c r="F21" s="550" t="s">
        <v>1234</v>
      </c>
      <c r="G21" s="550" t="s">
        <v>1235</v>
      </c>
      <c r="H21" s="550" t="s">
        <v>1114</v>
      </c>
      <c r="I21" s="550" t="s">
        <v>1236</v>
      </c>
      <c r="J21" s="550"/>
    </row>
    <row r="22" spans="1:10" x14ac:dyDescent="0.25">
      <c r="A22" s="547"/>
      <c r="B22" s="547"/>
      <c r="C22" s="551"/>
      <c r="D22" s="551"/>
      <c r="E22" s="551"/>
      <c r="F22" s="551"/>
      <c r="G22" s="551"/>
      <c r="H22" s="551"/>
      <c r="I22" s="551"/>
      <c r="J22" s="551"/>
    </row>
    <row r="23" spans="1:10" ht="30" customHeight="1" x14ac:dyDescent="0.25">
      <c r="A23" s="710" t="s">
        <v>1665</v>
      </c>
      <c r="B23" s="710"/>
      <c r="C23" s="6">
        <v>3.5</v>
      </c>
      <c r="D23" s="6">
        <v>0.30499999999999999</v>
      </c>
      <c r="E23" s="6">
        <v>1.0674999999999999</v>
      </c>
      <c r="F23" s="6">
        <v>18</v>
      </c>
      <c r="G23" s="6">
        <v>10</v>
      </c>
      <c r="H23" s="6" t="s">
        <v>822</v>
      </c>
      <c r="I23" s="7">
        <v>90.42</v>
      </c>
      <c r="J23" s="7"/>
    </row>
    <row r="24" spans="1:10" ht="30" customHeight="1" x14ac:dyDescent="0.25">
      <c r="A24" s="710" t="s">
        <v>1666</v>
      </c>
      <c r="B24" s="710"/>
      <c r="C24" s="6">
        <v>3.5</v>
      </c>
      <c r="D24" s="6">
        <v>0.30499999999999999</v>
      </c>
      <c r="E24" s="6">
        <v>1.0674999999999999</v>
      </c>
      <c r="F24" s="6">
        <v>18</v>
      </c>
      <c r="G24" s="6">
        <v>10</v>
      </c>
      <c r="H24" s="6" t="s">
        <v>822</v>
      </c>
      <c r="I24" s="7">
        <v>99.24</v>
      </c>
      <c r="J24" s="7"/>
    </row>
    <row r="25" spans="1:10" ht="30" customHeight="1" x14ac:dyDescent="0.25">
      <c r="A25" s="710" t="s">
        <v>1667</v>
      </c>
      <c r="B25" s="710"/>
      <c r="C25" s="6">
        <v>3.5</v>
      </c>
      <c r="D25" s="6">
        <v>0.30499999999999999</v>
      </c>
      <c r="E25" s="6">
        <v>1.0674999999999999</v>
      </c>
      <c r="F25" s="6">
        <v>18</v>
      </c>
      <c r="G25" s="6">
        <v>10</v>
      </c>
      <c r="H25" s="6" t="s">
        <v>822</v>
      </c>
      <c r="I25" s="7">
        <v>127.33</v>
      </c>
      <c r="J25" s="7"/>
    </row>
    <row r="26" spans="1:10" ht="30" customHeight="1" x14ac:dyDescent="0.25">
      <c r="A26" s="710" t="s">
        <v>1670</v>
      </c>
      <c r="B26" s="710"/>
      <c r="C26" s="6">
        <v>3.5</v>
      </c>
      <c r="D26" s="6">
        <v>0.30499999999999999</v>
      </c>
      <c r="E26" s="6">
        <v>1.0674999999999999</v>
      </c>
      <c r="F26" s="6">
        <v>18</v>
      </c>
      <c r="G26" s="6">
        <v>10</v>
      </c>
      <c r="H26" s="6" t="s">
        <v>822</v>
      </c>
      <c r="I26" s="7">
        <v>127.33</v>
      </c>
      <c r="J26" s="7"/>
    </row>
    <row r="27" spans="1:10" ht="15" customHeight="1" x14ac:dyDescent="0.25">
      <c r="A27" s="710" t="s">
        <v>1229</v>
      </c>
      <c r="B27" s="710"/>
      <c r="C27" s="6">
        <v>3.8</v>
      </c>
      <c r="D27" s="6">
        <v>0.15</v>
      </c>
      <c r="E27" s="6" t="s">
        <v>1664</v>
      </c>
      <c r="F27" s="103">
        <v>40</v>
      </c>
      <c r="G27" s="6">
        <v>20</v>
      </c>
      <c r="H27" s="6" t="s">
        <v>822</v>
      </c>
      <c r="I27" s="7">
        <v>43.13</v>
      </c>
      <c r="J27" s="7"/>
    </row>
    <row r="28" spans="1:10" ht="15" customHeight="1" x14ac:dyDescent="0.25">
      <c r="A28" s="710" t="s">
        <v>1231</v>
      </c>
      <c r="B28" s="710"/>
      <c r="C28" s="6">
        <v>3.8</v>
      </c>
      <c r="D28" s="6">
        <v>0.15</v>
      </c>
      <c r="E28" s="6" t="s">
        <v>1664</v>
      </c>
      <c r="F28" s="103">
        <v>40</v>
      </c>
      <c r="G28" s="6">
        <v>20</v>
      </c>
      <c r="H28" s="6" t="s">
        <v>822</v>
      </c>
      <c r="I28" s="7">
        <v>55.1</v>
      </c>
      <c r="J28" s="7"/>
    </row>
    <row r="29" spans="1:10" ht="15" customHeight="1" x14ac:dyDescent="0.25">
      <c r="A29" s="710" t="s">
        <v>1668</v>
      </c>
      <c r="B29" s="710"/>
      <c r="C29" s="6">
        <v>3.8</v>
      </c>
      <c r="D29" s="6">
        <v>0.15</v>
      </c>
      <c r="E29" s="6" t="s">
        <v>1664</v>
      </c>
      <c r="F29" s="103">
        <v>40</v>
      </c>
      <c r="G29" s="6">
        <v>20</v>
      </c>
      <c r="H29" s="6" t="s">
        <v>822</v>
      </c>
      <c r="I29" s="7">
        <v>60.8</v>
      </c>
      <c r="J29" s="7"/>
    </row>
    <row r="30" spans="1:10" ht="15" customHeight="1" x14ac:dyDescent="0.25">
      <c r="A30" s="710" t="s">
        <v>1669</v>
      </c>
      <c r="B30" s="710"/>
      <c r="C30" s="6">
        <v>3.8</v>
      </c>
      <c r="D30" s="6">
        <v>0.15</v>
      </c>
      <c r="E30" s="6" t="s">
        <v>1664</v>
      </c>
      <c r="F30" s="103">
        <v>40</v>
      </c>
      <c r="G30" s="6">
        <v>20</v>
      </c>
      <c r="H30" s="6" t="s">
        <v>822</v>
      </c>
      <c r="I30" s="7">
        <v>60.8</v>
      </c>
      <c r="J30" s="7"/>
    </row>
    <row r="31" spans="1:10" ht="15" customHeight="1" x14ac:dyDescent="0.25"/>
    <row r="32" spans="1:10" ht="11.25" customHeight="1" x14ac:dyDescent="0.25">
      <c r="A32" s="590" t="s">
        <v>495</v>
      </c>
      <c r="B32" s="590"/>
      <c r="C32" s="590"/>
      <c r="D32" s="590"/>
      <c r="E32" s="590"/>
      <c r="F32" s="590"/>
      <c r="G32" s="590"/>
      <c r="H32" s="590"/>
      <c r="I32" s="590"/>
      <c r="J32" s="590"/>
    </row>
    <row r="33" spans="1:10" ht="11.25" customHeight="1" x14ac:dyDescent="0.25">
      <c r="A33" s="590"/>
      <c r="B33" s="590"/>
      <c r="C33" s="590"/>
      <c r="D33" s="590"/>
      <c r="E33" s="590"/>
      <c r="F33" s="590"/>
      <c r="G33" s="590"/>
      <c r="H33" s="590"/>
      <c r="I33" s="590"/>
      <c r="J33" s="590"/>
    </row>
    <row r="34" spans="1:10" ht="15" customHeight="1" x14ac:dyDescent="0.25">
      <c r="A34" s="188"/>
      <c r="B34" s="188"/>
      <c r="C34" s="188"/>
      <c r="D34" s="188"/>
      <c r="E34" s="188"/>
      <c r="F34" s="188"/>
      <c r="G34" s="188"/>
      <c r="H34" s="188"/>
      <c r="I34" s="188"/>
      <c r="J34" s="188"/>
    </row>
    <row r="35" spans="1:10" x14ac:dyDescent="0.25">
      <c r="A35" s="546" t="s">
        <v>1672</v>
      </c>
      <c r="B35" s="553"/>
      <c r="C35" s="553"/>
      <c r="D35" s="553"/>
      <c r="E35" s="553"/>
      <c r="F35" s="546" t="s">
        <v>1671</v>
      </c>
      <c r="G35" s="553"/>
      <c r="H35" s="553"/>
      <c r="I35" s="553"/>
      <c r="J35" s="553"/>
    </row>
    <row r="36" spans="1:10" ht="15" customHeight="1" x14ac:dyDescent="0.25">
      <c r="A36" s="711" t="s">
        <v>1673</v>
      </c>
      <c r="B36" s="711"/>
      <c r="C36" s="711"/>
      <c r="D36" s="711"/>
      <c r="E36" s="711"/>
      <c r="F36" s="711" t="s">
        <v>1674</v>
      </c>
      <c r="G36" s="712"/>
      <c r="H36" s="712"/>
      <c r="I36" s="712"/>
      <c r="J36" s="712"/>
    </row>
    <row r="37" spans="1:10" x14ac:dyDescent="0.25">
      <c r="A37" s="711"/>
      <c r="B37" s="711"/>
      <c r="C37" s="711"/>
      <c r="D37" s="711"/>
      <c r="E37" s="711"/>
      <c r="F37" s="712"/>
      <c r="G37" s="712"/>
      <c r="H37" s="712"/>
      <c r="I37" s="712"/>
      <c r="J37" s="712"/>
    </row>
    <row r="38" spans="1:10" x14ac:dyDescent="0.25">
      <c r="A38" s="711"/>
      <c r="B38" s="711"/>
      <c r="C38" s="711"/>
      <c r="D38" s="711"/>
      <c r="E38" s="711"/>
      <c r="F38" s="712"/>
      <c r="G38" s="712"/>
      <c r="H38" s="712"/>
      <c r="I38" s="712"/>
      <c r="J38" s="712"/>
    </row>
    <row r="39" spans="1:10" x14ac:dyDescent="0.25">
      <c r="A39" s="711"/>
      <c r="B39" s="711"/>
      <c r="C39" s="711"/>
      <c r="D39" s="711"/>
      <c r="E39" s="711"/>
      <c r="F39" s="712"/>
      <c r="G39" s="712"/>
      <c r="H39" s="712"/>
      <c r="I39" s="712"/>
      <c r="J39" s="712"/>
    </row>
    <row r="40" spans="1:10" x14ac:dyDescent="0.25">
      <c r="A40" s="711"/>
      <c r="B40" s="711"/>
      <c r="C40" s="711"/>
      <c r="D40" s="711"/>
      <c r="E40" s="711"/>
      <c r="F40" s="712"/>
      <c r="G40" s="712"/>
      <c r="H40" s="712"/>
      <c r="I40" s="712"/>
      <c r="J40" s="712"/>
    </row>
    <row r="41" spans="1:10" x14ac:dyDescent="0.25">
      <c r="A41" s="711"/>
      <c r="B41" s="711"/>
      <c r="C41" s="711"/>
      <c r="D41" s="711"/>
      <c r="E41" s="711"/>
      <c r="F41" s="712"/>
      <c r="G41" s="712"/>
      <c r="H41" s="712"/>
      <c r="I41" s="712"/>
      <c r="J41" s="712"/>
    </row>
    <row r="42" spans="1:10" x14ac:dyDescent="0.25">
      <c r="A42" s="711"/>
      <c r="B42" s="711"/>
      <c r="C42" s="711"/>
      <c r="D42" s="711"/>
      <c r="E42" s="711"/>
      <c r="F42" s="712"/>
      <c r="G42" s="712"/>
      <c r="H42" s="712"/>
      <c r="I42" s="712"/>
      <c r="J42" s="712"/>
    </row>
    <row r="43" spans="1:10" x14ac:dyDescent="0.25">
      <c r="A43" s="711"/>
      <c r="B43" s="711"/>
      <c r="C43" s="711"/>
      <c r="D43" s="711"/>
      <c r="E43" s="711"/>
      <c r="F43" s="712"/>
      <c r="G43" s="712"/>
      <c r="H43" s="712"/>
      <c r="I43" s="712"/>
      <c r="J43" s="712"/>
    </row>
    <row r="45" spans="1:10" x14ac:dyDescent="0.25">
      <c r="J45" s="77">
        <f ca="1">TODAY()</f>
        <v>42088</v>
      </c>
    </row>
  </sheetData>
  <mergeCells count="44">
    <mergeCell ref="A36:E43"/>
    <mergeCell ref="F36:J43"/>
    <mergeCell ref="A29:B29"/>
    <mergeCell ref="A30:B30"/>
    <mergeCell ref="A32:J33"/>
    <mergeCell ref="A35:E35"/>
    <mergeCell ref="F35:J35"/>
    <mergeCell ref="A28:B28"/>
    <mergeCell ref="A23:B23"/>
    <mergeCell ref="A21:B22"/>
    <mergeCell ref="C21:C22"/>
    <mergeCell ref="A24:B24"/>
    <mergeCell ref="A25:B25"/>
    <mergeCell ref="A26:B26"/>
    <mergeCell ref="A27:B27"/>
    <mergeCell ref="E2:G2"/>
    <mergeCell ref="E3:G3"/>
    <mergeCell ref="E4:G4"/>
    <mergeCell ref="E5:G5"/>
    <mergeCell ref="A1:J1"/>
    <mergeCell ref="A7:J7"/>
    <mergeCell ref="A17:B17"/>
    <mergeCell ref="C11:C12"/>
    <mergeCell ref="D11:D12"/>
    <mergeCell ref="D9:H9"/>
    <mergeCell ref="A11:B12"/>
    <mergeCell ref="A13:B13"/>
    <mergeCell ref="A15:B15"/>
    <mergeCell ref="J11:J12"/>
    <mergeCell ref="F11:F12"/>
    <mergeCell ref="G11:G12"/>
    <mergeCell ref="I11:I12"/>
    <mergeCell ref="A16:B16"/>
    <mergeCell ref="E11:E12"/>
    <mergeCell ref="J21:J22"/>
    <mergeCell ref="D21:D22"/>
    <mergeCell ref="I21:I22"/>
    <mergeCell ref="E21:E22"/>
    <mergeCell ref="F21:F22"/>
    <mergeCell ref="D19:H19"/>
    <mergeCell ref="G21:G22"/>
    <mergeCell ref="H21:H22"/>
    <mergeCell ref="A14:B14"/>
    <mergeCell ref="H11:H12"/>
  </mergeCells>
  <phoneticPr fontId="4" type="noConversion"/>
  <pageMargins left="0.25" right="0.25"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43" zoomScale="115" zoomScaleNormal="115" workbookViewId="0">
      <selection activeCell="A49" sqref="A49:J49"/>
    </sheetView>
  </sheetViews>
  <sheetFormatPr defaultRowHeight="15" x14ac:dyDescent="0.25"/>
  <cols>
    <col min="11" max="11" width="8.7109375" customWidth="1"/>
  </cols>
  <sheetData>
    <row r="1" spans="1:10" x14ac:dyDescent="0.25">
      <c r="D1" s="522" t="s">
        <v>848</v>
      </c>
      <c r="E1" s="522"/>
      <c r="F1" s="522"/>
      <c r="G1" s="522"/>
      <c r="H1" s="522"/>
      <c r="I1" s="487" t="s">
        <v>847</v>
      </c>
      <c r="J1" s="499"/>
    </row>
    <row r="2" spans="1:10" ht="3.95" customHeight="1" x14ac:dyDescent="0.25"/>
    <row r="3" spans="1:10" x14ac:dyDescent="0.25">
      <c r="A3" s="523" t="s">
        <v>814</v>
      </c>
      <c r="B3" s="523"/>
      <c r="C3" s="523"/>
      <c r="D3" s="523"/>
      <c r="E3" s="523"/>
      <c r="F3" s="524" t="s">
        <v>846</v>
      </c>
      <c r="G3" s="526" t="s">
        <v>173</v>
      </c>
      <c r="H3" s="527"/>
      <c r="I3" s="526" t="s">
        <v>1749</v>
      </c>
      <c r="J3" s="527"/>
    </row>
    <row r="4" spans="1:10" x14ac:dyDescent="0.25">
      <c r="A4" s="523"/>
      <c r="B4" s="523"/>
      <c r="C4" s="523"/>
      <c r="D4" s="523"/>
      <c r="E4" s="523"/>
      <c r="F4" s="525"/>
      <c r="G4" s="500" t="s">
        <v>816</v>
      </c>
      <c r="H4" s="500" t="s">
        <v>817</v>
      </c>
      <c r="I4" s="500" t="s">
        <v>816</v>
      </c>
      <c r="J4" s="500" t="s">
        <v>817</v>
      </c>
    </row>
    <row r="5" spans="1:10" ht="14.1" customHeight="1" x14ac:dyDescent="0.25">
      <c r="A5" s="521" t="s">
        <v>818</v>
      </c>
      <c r="B5" s="521"/>
      <c r="C5" s="521"/>
      <c r="D5" s="521"/>
      <c r="E5" s="521"/>
      <c r="F5" s="501" t="s">
        <v>819</v>
      </c>
      <c r="G5" s="502">
        <v>23.53</v>
      </c>
      <c r="H5" s="502">
        <v>30.53</v>
      </c>
      <c r="I5" s="503">
        <f>G5-(G5*$J$1)</f>
        <v>23.53</v>
      </c>
      <c r="J5" s="504">
        <f>H5-(H5*$J$1)</f>
        <v>30.53</v>
      </c>
    </row>
    <row r="6" spans="1:10" ht="14.1" customHeight="1" x14ac:dyDescent="0.25">
      <c r="A6" s="521" t="s">
        <v>820</v>
      </c>
      <c r="B6" s="521"/>
      <c r="C6" s="521"/>
      <c r="D6" s="521"/>
      <c r="E6" s="521"/>
      <c r="F6" s="501" t="s">
        <v>819</v>
      </c>
      <c r="G6" s="502">
        <v>26.5</v>
      </c>
      <c r="H6" s="502">
        <v>33.92</v>
      </c>
      <c r="I6" s="503">
        <f t="shared" ref="I6:J30" si="0">G6-(G6*$J$1)</f>
        <v>26.5</v>
      </c>
      <c r="J6" s="504">
        <f t="shared" si="0"/>
        <v>33.92</v>
      </c>
    </row>
    <row r="7" spans="1:10" ht="14.1" customHeight="1" x14ac:dyDescent="0.25">
      <c r="A7" s="521" t="s">
        <v>821</v>
      </c>
      <c r="B7" s="521"/>
      <c r="C7" s="521"/>
      <c r="D7" s="521"/>
      <c r="E7" s="521"/>
      <c r="F7" s="501" t="s">
        <v>822</v>
      </c>
      <c r="G7" s="502">
        <v>48.23</v>
      </c>
      <c r="H7" s="502">
        <v>55.76</v>
      </c>
      <c r="I7" s="503">
        <f t="shared" si="0"/>
        <v>48.23</v>
      </c>
      <c r="J7" s="504">
        <f t="shared" si="0"/>
        <v>55.76</v>
      </c>
    </row>
    <row r="8" spans="1:10" ht="14.1" customHeight="1" x14ac:dyDescent="0.25">
      <c r="A8" s="521" t="s">
        <v>823</v>
      </c>
      <c r="B8" s="521"/>
      <c r="C8" s="521"/>
      <c r="D8" s="521"/>
      <c r="E8" s="521"/>
      <c r="F8" s="501" t="s">
        <v>822</v>
      </c>
      <c r="G8" s="502">
        <v>100.28</v>
      </c>
      <c r="H8" s="502">
        <v>106.74</v>
      </c>
      <c r="I8" s="503">
        <f t="shared" si="0"/>
        <v>100.28</v>
      </c>
      <c r="J8" s="504">
        <f t="shared" si="0"/>
        <v>106.74</v>
      </c>
    </row>
    <row r="9" spans="1:10" ht="14.1" customHeight="1" x14ac:dyDescent="0.25">
      <c r="A9" s="521" t="s">
        <v>824</v>
      </c>
      <c r="B9" s="521"/>
      <c r="C9" s="521"/>
      <c r="D9" s="521"/>
      <c r="E9" s="521"/>
      <c r="F9" s="501" t="s">
        <v>822</v>
      </c>
      <c r="G9" s="502">
        <v>16.11</v>
      </c>
      <c r="H9" s="502">
        <v>21.52</v>
      </c>
      <c r="I9" s="503">
        <f t="shared" si="0"/>
        <v>16.11</v>
      </c>
      <c r="J9" s="504">
        <f t="shared" si="0"/>
        <v>21.52</v>
      </c>
    </row>
    <row r="10" spans="1:10" ht="14.1" customHeight="1" x14ac:dyDescent="0.25">
      <c r="A10" s="521" t="s">
        <v>825</v>
      </c>
      <c r="B10" s="521"/>
      <c r="C10" s="521"/>
      <c r="D10" s="521"/>
      <c r="E10" s="521"/>
      <c r="F10" s="501" t="s">
        <v>822</v>
      </c>
      <c r="G10" s="502">
        <v>48.23</v>
      </c>
      <c r="H10" s="502">
        <v>66.89</v>
      </c>
      <c r="I10" s="503">
        <f>G10-(G10*$J$1)</f>
        <v>48.23</v>
      </c>
      <c r="J10" s="504">
        <f t="shared" si="0"/>
        <v>66.89</v>
      </c>
    </row>
    <row r="11" spans="1:10" ht="14.1" customHeight="1" x14ac:dyDescent="0.25">
      <c r="A11" s="521" t="s">
        <v>826</v>
      </c>
      <c r="B11" s="521"/>
      <c r="C11" s="521"/>
      <c r="D11" s="521"/>
      <c r="E11" s="521"/>
      <c r="F11" s="501" t="s">
        <v>822</v>
      </c>
      <c r="G11" s="502">
        <v>61.27</v>
      </c>
      <c r="H11" s="502">
        <v>80.239999999999995</v>
      </c>
      <c r="I11" s="503">
        <f t="shared" si="0"/>
        <v>61.27</v>
      </c>
      <c r="J11" s="504">
        <f t="shared" si="0"/>
        <v>80.239999999999995</v>
      </c>
    </row>
    <row r="12" spans="1:10" ht="14.1" customHeight="1" x14ac:dyDescent="0.25">
      <c r="A12" s="521" t="s">
        <v>827</v>
      </c>
      <c r="B12" s="521"/>
      <c r="C12" s="521"/>
      <c r="D12" s="521"/>
      <c r="E12" s="521"/>
      <c r="F12" s="501" t="s">
        <v>822</v>
      </c>
      <c r="G12" s="502">
        <v>28.83</v>
      </c>
      <c r="H12" s="502" t="s">
        <v>1750</v>
      </c>
      <c r="I12" s="503">
        <f t="shared" si="0"/>
        <v>28.83</v>
      </c>
      <c r="J12" s="504"/>
    </row>
    <row r="13" spans="1:10" ht="14.1" customHeight="1" x14ac:dyDescent="0.25">
      <c r="A13" s="521" t="s">
        <v>828</v>
      </c>
      <c r="B13" s="521"/>
      <c r="C13" s="521"/>
      <c r="D13" s="521"/>
      <c r="E13" s="521"/>
      <c r="F13" s="501" t="s">
        <v>822</v>
      </c>
      <c r="G13" s="502" t="s">
        <v>1750</v>
      </c>
      <c r="H13" s="502">
        <v>33.28</v>
      </c>
      <c r="I13" s="503"/>
      <c r="J13" s="504">
        <f t="shared" si="0"/>
        <v>33.28</v>
      </c>
    </row>
    <row r="14" spans="1:10" ht="14.1" customHeight="1" x14ac:dyDescent="0.25">
      <c r="A14" s="521" t="s">
        <v>829</v>
      </c>
      <c r="B14" s="521"/>
      <c r="C14" s="521"/>
      <c r="D14" s="521"/>
      <c r="E14" s="521"/>
      <c r="F14" s="501" t="s">
        <v>822</v>
      </c>
      <c r="G14" s="502">
        <v>16.75</v>
      </c>
      <c r="H14" s="502">
        <v>22.26</v>
      </c>
      <c r="I14" s="503">
        <f t="shared" si="0"/>
        <v>16.75</v>
      </c>
      <c r="J14" s="504">
        <f t="shared" si="0"/>
        <v>22.26</v>
      </c>
    </row>
    <row r="15" spans="1:10" ht="14.1" customHeight="1" x14ac:dyDescent="0.25">
      <c r="A15" s="521" t="s">
        <v>830</v>
      </c>
      <c r="B15" s="521"/>
      <c r="C15" s="521"/>
      <c r="D15" s="521"/>
      <c r="E15" s="521"/>
      <c r="F15" s="501" t="s">
        <v>822</v>
      </c>
      <c r="G15" s="502">
        <v>33.28</v>
      </c>
      <c r="H15" s="502">
        <v>39.11</v>
      </c>
      <c r="I15" s="503">
        <f t="shared" si="0"/>
        <v>33.28</v>
      </c>
      <c r="J15" s="504">
        <f t="shared" si="0"/>
        <v>39.11</v>
      </c>
    </row>
    <row r="16" spans="1:10" ht="14.1" customHeight="1" x14ac:dyDescent="0.25">
      <c r="A16" s="521" t="s">
        <v>831</v>
      </c>
      <c r="B16" s="521"/>
      <c r="C16" s="521"/>
      <c r="D16" s="521"/>
      <c r="E16" s="521"/>
      <c r="F16" s="501" t="s">
        <v>822</v>
      </c>
      <c r="G16" s="502">
        <v>41.76</v>
      </c>
      <c r="H16" s="502">
        <v>79.819999999999993</v>
      </c>
      <c r="I16" s="503">
        <f t="shared" si="0"/>
        <v>41.76</v>
      </c>
      <c r="J16" s="504">
        <f t="shared" si="0"/>
        <v>79.819999999999993</v>
      </c>
    </row>
    <row r="17" spans="1:10" ht="14.1" customHeight="1" x14ac:dyDescent="0.25">
      <c r="A17" s="521" t="s">
        <v>832</v>
      </c>
      <c r="B17" s="521"/>
      <c r="C17" s="521"/>
      <c r="D17" s="521"/>
      <c r="E17" s="521"/>
      <c r="F17" s="501" t="s">
        <v>822</v>
      </c>
      <c r="G17" s="502" t="s">
        <v>1750</v>
      </c>
      <c r="H17" s="502" t="s">
        <v>1750</v>
      </c>
      <c r="I17" s="503"/>
      <c r="J17" s="504"/>
    </row>
    <row r="18" spans="1:10" ht="14.1" customHeight="1" x14ac:dyDescent="0.25">
      <c r="A18" s="521" t="s">
        <v>833</v>
      </c>
      <c r="B18" s="521"/>
      <c r="C18" s="521"/>
      <c r="D18" s="521"/>
      <c r="E18" s="521"/>
      <c r="F18" s="501" t="s">
        <v>822</v>
      </c>
      <c r="G18" s="502">
        <v>13.89</v>
      </c>
      <c r="H18" s="502">
        <v>17.28</v>
      </c>
      <c r="I18" s="503">
        <f t="shared" si="0"/>
        <v>13.89</v>
      </c>
      <c r="J18" s="504">
        <f t="shared" si="0"/>
        <v>17.28</v>
      </c>
    </row>
    <row r="19" spans="1:10" ht="14.1" customHeight="1" x14ac:dyDescent="0.25">
      <c r="A19" s="521" t="s">
        <v>834</v>
      </c>
      <c r="B19" s="521"/>
      <c r="C19" s="521"/>
      <c r="D19" s="521"/>
      <c r="E19" s="521"/>
      <c r="F19" s="501" t="s">
        <v>822</v>
      </c>
      <c r="G19" s="502" t="s">
        <v>1750</v>
      </c>
      <c r="H19" s="502">
        <v>103.99</v>
      </c>
      <c r="I19" s="503"/>
      <c r="J19" s="504">
        <f t="shared" si="0"/>
        <v>103.99</v>
      </c>
    </row>
    <row r="20" spans="1:10" ht="14.1" customHeight="1" x14ac:dyDescent="0.25">
      <c r="A20" s="521" t="s">
        <v>835</v>
      </c>
      <c r="B20" s="521"/>
      <c r="C20" s="521"/>
      <c r="D20" s="521"/>
      <c r="E20" s="521"/>
      <c r="F20" s="501" t="s">
        <v>822</v>
      </c>
      <c r="G20" s="502">
        <v>94.76</v>
      </c>
      <c r="H20" s="502" t="s">
        <v>1750</v>
      </c>
      <c r="I20" s="503">
        <f t="shared" si="0"/>
        <v>94.76</v>
      </c>
      <c r="J20" s="504"/>
    </row>
    <row r="21" spans="1:10" ht="14.1" customHeight="1" x14ac:dyDescent="0.25">
      <c r="A21" s="521" t="s">
        <v>836</v>
      </c>
      <c r="B21" s="521"/>
      <c r="C21" s="521"/>
      <c r="D21" s="521"/>
      <c r="E21" s="521"/>
      <c r="F21" s="501" t="s">
        <v>822</v>
      </c>
      <c r="G21" s="502">
        <v>61.27</v>
      </c>
      <c r="H21" s="502" t="s">
        <v>1750</v>
      </c>
      <c r="I21" s="503">
        <f t="shared" si="0"/>
        <v>61.27</v>
      </c>
      <c r="J21" s="504"/>
    </row>
    <row r="22" spans="1:10" ht="14.1" customHeight="1" x14ac:dyDescent="0.25">
      <c r="A22" s="521" t="s">
        <v>837</v>
      </c>
      <c r="B22" s="521"/>
      <c r="C22" s="521"/>
      <c r="D22" s="521"/>
      <c r="E22" s="521"/>
      <c r="F22" s="501" t="s">
        <v>822</v>
      </c>
      <c r="G22" s="502">
        <v>22.26</v>
      </c>
      <c r="H22" s="502">
        <v>22.26</v>
      </c>
      <c r="I22" s="503">
        <f t="shared" si="0"/>
        <v>22.26</v>
      </c>
      <c r="J22" s="504">
        <f t="shared" si="0"/>
        <v>22.26</v>
      </c>
    </row>
    <row r="23" spans="1:10" ht="14.1" customHeight="1" x14ac:dyDescent="0.25">
      <c r="A23" s="521" t="s">
        <v>838</v>
      </c>
      <c r="B23" s="521"/>
      <c r="C23" s="521"/>
      <c r="D23" s="521"/>
      <c r="E23" s="521"/>
      <c r="F23" s="501" t="s">
        <v>822</v>
      </c>
      <c r="G23" s="502">
        <v>15.37</v>
      </c>
      <c r="H23" s="502">
        <v>19.190000000000001</v>
      </c>
      <c r="I23" s="503">
        <f t="shared" si="0"/>
        <v>15.37</v>
      </c>
      <c r="J23" s="504">
        <f t="shared" si="0"/>
        <v>19.190000000000001</v>
      </c>
    </row>
    <row r="24" spans="1:10" ht="14.1" customHeight="1" x14ac:dyDescent="0.25">
      <c r="A24" s="521" t="s">
        <v>839</v>
      </c>
      <c r="B24" s="521"/>
      <c r="C24" s="521"/>
      <c r="D24" s="521"/>
      <c r="E24" s="521"/>
      <c r="F24" s="501" t="s">
        <v>822</v>
      </c>
      <c r="G24" s="502">
        <v>24.59</v>
      </c>
      <c r="H24" s="502">
        <v>25.23</v>
      </c>
      <c r="I24" s="503">
        <f t="shared" si="0"/>
        <v>24.59</v>
      </c>
      <c r="J24" s="504">
        <f t="shared" si="0"/>
        <v>25.23</v>
      </c>
    </row>
    <row r="25" spans="1:10" ht="14.1" customHeight="1" x14ac:dyDescent="0.25">
      <c r="A25" s="521" t="s">
        <v>840</v>
      </c>
      <c r="B25" s="521"/>
      <c r="C25" s="521"/>
      <c r="D25" s="521"/>
      <c r="E25" s="521"/>
      <c r="F25" s="501" t="s">
        <v>822</v>
      </c>
      <c r="G25" s="502">
        <v>27.35</v>
      </c>
      <c r="H25" s="502">
        <v>32.01</v>
      </c>
      <c r="I25" s="503">
        <f t="shared" si="0"/>
        <v>27.35</v>
      </c>
      <c r="J25" s="504">
        <f t="shared" si="0"/>
        <v>32.01</v>
      </c>
    </row>
    <row r="26" spans="1:10" ht="14.1" customHeight="1" x14ac:dyDescent="0.25">
      <c r="A26" s="521" t="s">
        <v>841</v>
      </c>
      <c r="B26" s="521"/>
      <c r="C26" s="521"/>
      <c r="D26" s="521"/>
      <c r="E26" s="521"/>
      <c r="F26" s="501" t="s">
        <v>822</v>
      </c>
      <c r="G26" s="502" t="s">
        <v>1750</v>
      </c>
      <c r="H26" s="502">
        <v>34.770000000000003</v>
      </c>
      <c r="I26" s="503"/>
      <c r="J26" s="504">
        <f t="shared" si="0"/>
        <v>34.770000000000003</v>
      </c>
    </row>
    <row r="27" spans="1:10" ht="14.1" customHeight="1" x14ac:dyDescent="0.25">
      <c r="A27" s="521" t="s">
        <v>842</v>
      </c>
      <c r="B27" s="521"/>
      <c r="C27" s="521"/>
      <c r="D27" s="521"/>
      <c r="E27" s="521"/>
      <c r="F27" s="501" t="s">
        <v>822</v>
      </c>
      <c r="G27" s="502">
        <v>22.26</v>
      </c>
      <c r="H27" s="502">
        <v>22.26</v>
      </c>
      <c r="I27" s="503">
        <f t="shared" si="0"/>
        <v>22.26</v>
      </c>
      <c r="J27" s="504">
        <f t="shared" si="0"/>
        <v>22.26</v>
      </c>
    </row>
    <row r="28" spans="1:10" ht="14.1" customHeight="1" x14ac:dyDescent="0.25">
      <c r="A28" s="521" t="s">
        <v>843</v>
      </c>
      <c r="B28" s="521"/>
      <c r="C28" s="521"/>
      <c r="D28" s="521"/>
      <c r="E28" s="521"/>
      <c r="F28" s="501" t="s">
        <v>822</v>
      </c>
      <c r="G28" s="502">
        <v>24.59</v>
      </c>
      <c r="H28" s="502">
        <v>28.75</v>
      </c>
      <c r="I28" s="503">
        <f t="shared" si="0"/>
        <v>24.59</v>
      </c>
      <c r="J28" s="504">
        <f t="shared" si="0"/>
        <v>28.75</v>
      </c>
    </row>
    <row r="29" spans="1:10" ht="14.1" customHeight="1" x14ac:dyDescent="0.25">
      <c r="A29" s="521" t="s">
        <v>844</v>
      </c>
      <c r="B29" s="521"/>
      <c r="C29" s="521"/>
      <c r="D29" s="521"/>
      <c r="E29" s="521"/>
      <c r="F29" s="501" t="s">
        <v>822</v>
      </c>
      <c r="G29" s="502" t="s">
        <v>1750</v>
      </c>
      <c r="H29" s="502">
        <v>31.06</v>
      </c>
      <c r="I29" s="503"/>
      <c r="J29" s="504">
        <f t="shared" si="0"/>
        <v>31.06</v>
      </c>
    </row>
    <row r="30" spans="1:10" ht="14.1" customHeight="1" x14ac:dyDescent="0.25">
      <c r="A30" s="521" t="s">
        <v>845</v>
      </c>
      <c r="B30" s="521"/>
      <c r="C30" s="521"/>
      <c r="D30" s="521"/>
      <c r="E30" s="521"/>
      <c r="F30" s="501" t="s">
        <v>822</v>
      </c>
      <c r="G30" s="502">
        <v>108.65</v>
      </c>
      <c r="H30" s="502">
        <v>108.65</v>
      </c>
      <c r="I30" s="503">
        <f t="shared" si="0"/>
        <v>108.65</v>
      </c>
      <c r="J30" s="504">
        <f t="shared" si="0"/>
        <v>108.65</v>
      </c>
    </row>
    <row r="31" spans="1:10" ht="14.1" customHeight="1" x14ac:dyDescent="0.25">
      <c r="A31" s="521" t="s">
        <v>1343</v>
      </c>
      <c r="B31" s="521"/>
      <c r="C31" s="521"/>
      <c r="D31" s="521"/>
      <c r="E31" s="521"/>
      <c r="F31" s="501" t="s">
        <v>822</v>
      </c>
      <c r="G31" s="502" t="s">
        <v>1750</v>
      </c>
      <c r="H31" s="502" t="s">
        <v>1750</v>
      </c>
      <c r="I31" s="503"/>
      <c r="J31" s="504"/>
    </row>
    <row r="32" spans="1:10" ht="11.1" customHeight="1" x14ac:dyDescent="0.25">
      <c r="A32" s="528" t="s">
        <v>1751</v>
      </c>
      <c r="B32" s="528"/>
      <c r="C32" s="528"/>
      <c r="D32" s="528"/>
      <c r="E32" s="528"/>
      <c r="F32" s="528"/>
      <c r="G32" s="528"/>
      <c r="H32" s="528"/>
      <c r="I32" s="528"/>
      <c r="J32" s="528"/>
    </row>
    <row r="33" spans="1:10" ht="3.95" customHeight="1" x14ac:dyDescent="0.25">
      <c r="A33" s="505"/>
      <c r="B33" s="505"/>
      <c r="C33" s="505"/>
      <c r="D33" s="505"/>
      <c r="E33" s="505"/>
      <c r="F33" s="505"/>
      <c r="G33" s="505"/>
      <c r="H33" s="505"/>
      <c r="I33" s="505"/>
      <c r="J33" s="505"/>
    </row>
    <row r="34" spans="1:10" ht="11.1" customHeight="1" x14ac:dyDescent="0.25">
      <c r="A34" s="529" t="s">
        <v>1752</v>
      </c>
      <c r="B34" s="529"/>
      <c r="C34" s="529"/>
      <c r="D34" s="529"/>
      <c r="E34" s="529"/>
      <c r="F34" s="529"/>
      <c r="G34" s="529"/>
      <c r="H34" s="529"/>
      <c r="I34" s="529"/>
      <c r="J34" s="529"/>
    </row>
    <row r="35" spans="1:10" ht="3.95" customHeight="1" x14ac:dyDescent="0.25"/>
    <row r="36" spans="1:10" x14ac:dyDescent="0.25">
      <c r="A36" s="515"/>
      <c r="B36" s="515"/>
      <c r="C36" s="530" t="s">
        <v>1753</v>
      </c>
      <c r="D36" s="530"/>
      <c r="E36" s="530"/>
      <c r="F36" s="530"/>
      <c r="G36" s="530"/>
      <c r="H36" s="530"/>
      <c r="I36" s="530"/>
      <c r="J36" s="530"/>
    </row>
    <row r="37" spans="1:10" x14ac:dyDescent="0.25">
      <c r="A37" s="515"/>
      <c r="B37" s="515"/>
      <c r="C37" s="530"/>
      <c r="D37" s="530"/>
      <c r="E37" s="530"/>
      <c r="F37" s="530"/>
      <c r="G37" s="530"/>
      <c r="H37" s="530"/>
      <c r="I37" s="530"/>
      <c r="J37" s="530"/>
    </row>
    <row r="38" spans="1:10" x14ac:dyDescent="0.25">
      <c r="A38" s="531" t="s">
        <v>1754</v>
      </c>
      <c r="B38" s="531"/>
      <c r="C38" s="531"/>
      <c r="D38" s="531"/>
      <c r="E38" s="531"/>
      <c r="F38" s="531"/>
      <c r="G38" s="531"/>
      <c r="H38" s="531"/>
      <c r="I38" s="531"/>
      <c r="J38" s="531"/>
    </row>
    <row r="39" spans="1:10" ht="15" customHeight="1" x14ac:dyDescent="0.25">
      <c r="A39" s="532" t="s">
        <v>849</v>
      </c>
      <c r="B39" s="533" t="s">
        <v>1755</v>
      </c>
      <c r="C39" s="533"/>
      <c r="D39" s="532" t="s">
        <v>1756</v>
      </c>
      <c r="E39" s="534" t="s">
        <v>1757</v>
      </c>
      <c r="F39" s="532" t="s">
        <v>1758</v>
      </c>
      <c r="G39" s="533" t="s">
        <v>1759</v>
      </c>
      <c r="H39" s="532" t="s">
        <v>1760</v>
      </c>
      <c r="I39" s="533" t="s">
        <v>1761</v>
      </c>
      <c r="J39" s="533"/>
    </row>
    <row r="40" spans="1:10" x14ac:dyDescent="0.25">
      <c r="A40" s="532"/>
      <c r="B40" s="533"/>
      <c r="C40" s="533"/>
      <c r="D40" s="533"/>
      <c r="E40" s="533"/>
      <c r="F40" s="533"/>
      <c r="G40" s="533"/>
      <c r="H40" s="533"/>
      <c r="I40" s="506" t="s">
        <v>1762</v>
      </c>
      <c r="J40" s="506" t="s">
        <v>1763</v>
      </c>
    </row>
    <row r="41" spans="1:10" x14ac:dyDescent="0.25">
      <c r="A41" s="535" t="s">
        <v>1764</v>
      </c>
      <c r="B41" s="537"/>
      <c r="C41" s="538"/>
      <c r="D41" s="535">
        <v>2000</v>
      </c>
      <c r="E41" s="535" t="s">
        <v>1765</v>
      </c>
      <c r="F41" s="535" t="s">
        <v>1766</v>
      </c>
      <c r="G41" s="535" t="s">
        <v>1694</v>
      </c>
      <c r="H41" s="535" t="s">
        <v>1523</v>
      </c>
      <c r="I41" s="536">
        <v>66.14</v>
      </c>
      <c r="J41" s="536">
        <f>I41-(I41*$J$1)</f>
        <v>66.14</v>
      </c>
    </row>
    <row r="42" spans="1:10" x14ac:dyDescent="0.25">
      <c r="A42" s="535"/>
      <c r="B42" s="539"/>
      <c r="C42" s="540"/>
      <c r="D42" s="535"/>
      <c r="E42" s="535"/>
      <c r="F42" s="535"/>
      <c r="G42" s="535"/>
      <c r="H42" s="535"/>
      <c r="I42" s="536"/>
      <c r="J42" s="536"/>
    </row>
    <row r="43" spans="1:10" x14ac:dyDescent="0.25">
      <c r="A43" s="535"/>
      <c r="B43" s="539"/>
      <c r="C43" s="540"/>
      <c r="D43" s="535"/>
      <c r="E43" s="535"/>
      <c r="F43" s="535"/>
      <c r="G43" s="535"/>
      <c r="H43" s="535"/>
      <c r="I43" s="536"/>
      <c r="J43" s="536"/>
    </row>
    <row r="44" spans="1:10" x14ac:dyDescent="0.25">
      <c r="A44" s="535"/>
      <c r="B44" s="539"/>
      <c r="C44" s="540"/>
      <c r="D44" s="535"/>
      <c r="E44" s="535"/>
      <c r="F44" s="535"/>
      <c r="G44" s="535"/>
      <c r="H44" s="535"/>
      <c r="I44" s="536"/>
      <c r="J44" s="536"/>
    </row>
    <row r="45" spans="1:10" x14ac:dyDescent="0.25">
      <c r="A45" s="535"/>
      <c r="B45" s="539"/>
      <c r="C45" s="540"/>
      <c r="D45" s="535"/>
      <c r="E45" s="535"/>
      <c r="F45" s="535"/>
      <c r="G45" s="535"/>
      <c r="H45" s="535"/>
      <c r="I45" s="536"/>
      <c r="J45" s="536"/>
    </row>
    <row r="46" spans="1:10" x14ac:dyDescent="0.25">
      <c r="A46" s="535"/>
      <c r="B46" s="541"/>
      <c r="C46" s="542"/>
      <c r="D46" s="535"/>
      <c r="E46" s="535"/>
      <c r="F46" s="535"/>
      <c r="G46" s="535"/>
      <c r="H46" s="535"/>
      <c r="I46" s="536"/>
      <c r="J46" s="536"/>
    </row>
    <row r="47" spans="1:10" x14ac:dyDescent="0.25">
      <c r="J47" s="507">
        <f ca="1">TODAY()</f>
        <v>42088</v>
      </c>
    </row>
    <row r="49" spans="1:10" ht="210.75" customHeight="1" x14ac:dyDescent="0.25">
      <c r="A49" s="1136" t="s">
        <v>1767</v>
      </c>
      <c r="B49" s="522"/>
      <c r="C49" s="522"/>
      <c r="D49" s="522"/>
      <c r="E49" s="522"/>
      <c r="F49" s="522"/>
      <c r="G49" s="522"/>
      <c r="H49" s="522"/>
      <c r="I49" s="522"/>
      <c r="J49" s="522"/>
    </row>
  </sheetData>
  <mergeCells count="55">
    <mergeCell ref="A49:J49"/>
    <mergeCell ref="G41:G46"/>
    <mergeCell ref="H41:H46"/>
    <mergeCell ref="I41:I46"/>
    <mergeCell ref="J41:J46"/>
    <mergeCell ref="A41:A46"/>
    <mergeCell ref="B41:C46"/>
    <mergeCell ref="D41:D46"/>
    <mergeCell ref="E41:E46"/>
    <mergeCell ref="F41:F46"/>
    <mergeCell ref="A38:J38"/>
    <mergeCell ref="A39:A40"/>
    <mergeCell ref="B39:C40"/>
    <mergeCell ref="D39:D40"/>
    <mergeCell ref="E39:E40"/>
    <mergeCell ref="F39:F40"/>
    <mergeCell ref="G39:G40"/>
    <mergeCell ref="H39:H40"/>
    <mergeCell ref="I39:J39"/>
    <mergeCell ref="A5:E5"/>
    <mergeCell ref="A32:J32"/>
    <mergeCell ref="A34:J34"/>
    <mergeCell ref="A36:B37"/>
    <mergeCell ref="C36:J37"/>
    <mergeCell ref="A17:E17"/>
    <mergeCell ref="A31:E31"/>
    <mergeCell ref="A22:E22"/>
    <mergeCell ref="A23:E23"/>
    <mergeCell ref="A24:E24"/>
    <mergeCell ref="A25:E25"/>
    <mergeCell ref="A26:E26"/>
    <mergeCell ref="A8:E8"/>
    <mergeCell ref="A6:E6"/>
    <mergeCell ref="A27:E27"/>
    <mergeCell ref="A28:E28"/>
    <mergeCell ref="D1:H1"/>
    <mergeCell ref="A3:E4"/>
    <mergeCell ref="F3:F4"/>
    <mergeCell ref="G3:H3"/>
    <mergeCell ref="I3:J3"/>
    <mergeCell ref="A29:E29"/>
    <mergeCell ref="A30:E30"/>
    <mergeCell ref="A18:E18"/>
    <mergeCell ref="A19:E19"/>
    <mergeCell ref="A20:E20"/>
    <mergeCell ref="A21:E21"/>
    <mergeCell ref="A14:E14"/>
    <mergeCell ref="A15:E15"/>
    <mergeCell ref="A16:E16"/>
    <mergeCell ref="A13:E13"/>
    <mergeCell ref="A7:E7"/>
    <mergeCell ref="A9:E9"/>
    <mergeCell ref="A10:E10"/>
    <mergeCell ref="A11:E11"/>
    <mergeCell ref="A12:E12"/>
  </mergeCells>
  <phoneticPr fontId="4" type="noConversion"/>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workbookViewId="0">
      <selection sqref="A1:J1"/>
    </sheetView>
  </sheetViews>
  <sheetFormatPr defaultRowHeight="15" x14ac:dyDescent="0.25"/>
  <sheetData>
    <row r="1" spans="1:10" ht="151.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1228</v>
      </c>
      <c r="D9" s="522"/>
      <c r="E9" s="522"/>
      <c r="F9" s="522"/>
      <c r="G9" s="522"/>
      <c r="H9" s="522"/>
      <c r="I9" s="4" t="s">
        <v>847</v>
      </c>
      <c r="J9" s="12">
        <f>ГЛАВНАЯ!G29</f>
        <v>0</v>
      </c>
    </row>
    <row r="11" spans="1:10" ht="15" customHeight="1" x14ac:dyDescent="0.25">
      <c r="A11" s="547" t="s">
        <v>918</v>
      </c>
      <c r="B11" s="547"/>
      <c r="C11" s="547"/>
      <c r="D11" s="676" t="s">
        <v>1519</v>
      </c>
      <c r="E11" s="676" t="s">
        <v>1513</v>
      </c>
      <c r="F11" s="676" t="s">
        <v>1121</v>
      </c>
      <c r="G11" s="676" t="s">
        <v>1227</v>
      </c>
      <c r="H11" s="676"/>
      <c r="I11" s="704" t="s">
        <v>1066</v>
      </c>
      <c r="J11" s="704"/>
    </row>
    <row r="12" spans="1:10" x14ac:dyDescent="0.25">
      <c r="A12" s="547"/>
      <c r="B12" s="547"/>
      <c r="C12" s="547"/>
      <c r="D12" s="676"/>
      <c r="E12" s="676"/>
      <c r="F12" s="676"/>
      <c r="G12" s="676"/>
      <c r="H12" s="676"/>
      <c r="I12" s="704"/>
      <c r="J12" s="704"/>
    </row>
    <row r="13" spans="1:10" x14ac:dyDescent="0.25">
      <c r="A13" s="547"/>
      <c r="B13" s="547"/>
      <c r="C13" s="547"/>
      <c r="D13" s="676"/>
      <c r="E13" s="676"/>
      <c r="F13" s="676"/>
      <c r="G13" s="676"/>
      <c r="H13" s="676"/>
      <c r="I13" s="704"/>
      <c r="J13" s="704"/>
    </row>
    <row r="14" spans="1:10" x14ac:dyDescent="0.25">
      <c r="A14" s="591" t="s">
        <v>1514</v>
      </c>
      <c r="B14" s="591"/>
      <c r="C14" s="591"/>
      <c r="D14" s="591"/>
      <c r="E14" s="591"/>
      <c r="F14" s="591"/>
      <c r="G14" s="591"/>
      <c r="H14" s="591"/>
      <c r="I14" s="591"/>
      <c r="J14" s="591"/>
    </row>
    <row r="15" spans="1:10" ht="30" customHeight="1" x14ac:dyDescent="0.25">
      <c r="A15" s="701" t="s">
        <v>1516</v>
      </c>
      <c r="B15" s="701"/>
      <c r="C15" s="701"/>
      <c r="D15" s="176"/>
      <c r="E15" s="6" t="s">
        <v>1523</v>
      </c>
      <c r="F15" s="6" t="s">
        <v>1515</v>
      </c>
      <c r="G15" s="715" t="s">
        <v>1520</v>
      </c>
      <c r="H15" s="715"/>
      <c r="I15" s="84">
        <v>6.3</v>
      </c>
      <c r="J15" s="84"/>
    </row>
    <row r="16" spans="1:10" ht="30" customHeight="1" x14ac:dyDescent="0.25">
      <c r="A16" s="719" t="s">
        <v>1517</v>
      </c>
      <c r="B16" s="720"/>
      <c r="C16" s="720"/>
      <c r="D16" s="176"/>
      <c r="E16" s="6" t="s">
        <v>1523</v>
      </c>
      <c r="F16" s="81"/>
      <c r="G16" s="715" t="s">
        <v>1521</v>
      </c>
      <c r="H16" s="715"/>
      <c r="I16" s="83">
        <v>1.78</v>
      </c>
      <c r="J16" s="83"/>
    </row>
    <row r="17" spans="1:10" ht="30" customHeight="1" x14ac:dyDescent="0.25">
      <c r="A17" s="713" t="s">
        <v>1518</v>
      </c>
      <c r="B17" s="714"/>
      <c r="C17" s="714"/>
      <c r="D17" s="176"/>
      <c r="E17" s="6" t="s">
        <v>819</v>
      </c>
      <c r="F17" s="81" t="s">
        <v>1524</v>
      </c>
      <c r="G17" s="715" t="s">
        <v>1526</v>
      </c>
      <c r="H17" s="715"/>
      <c r="I17" s="83">
        <v>5.34</v>
      </c>
      <c r="J17" s="83"/>
    </row>
    <row r="18" spans="1:10" ht="30" customHeight="1" x14ac:dyDescent="0.25">
      <c r="A18" s="713" t="s">
        <v>1522</v>
      </c>
      <c r="B18" s="714"/>
      <c r="C18" s="714"/>
      <c r="D18" s="176"/>
      <c r="E18" s="6" t="s">
        <v>819</v>
      </c>
      <c r="F18" s="81" t="s">
        <v>1525</v>
      </c>
      <c r="G18" s="715" t="s">
        <v>1527</v>
      </c>
      <c r="H18" s="715"/>
      <c r="I18" s="83">
        <v>6.35</v>
      </c>
      <c r="J18" s="83"/>
    </row>
    <row r="19" spans="1:10" ht="30" customHeight="1" x14ac:dyDescent="0.25">
      <c r="A19" s="713" t="s">
        <v>1528</v>
      </c>
      <c r="B19" s="714"/>
      <c r="C19" s="714"/>
      <c r="D19" s="176"/>
      <c r="E19" s="6" t="s">
        <v>1523</v>
      </c>
      <c r="F19" s="81" t="s">
        <v>1515</v>
      </c>
      <c r="G19" s="715" t="s">
        <v>1521</v>
      </c>
      <c r="H19" s="715"/>
      <c r="I19" s="83">
        <v>0.75</v>
      </c>
      <c r="J19" s="83"/>
    </row>
    <row r="20" spans="1:10" ht="30" customHeight="1" x14ac:dyDescent="0.25">
      <c r="A20" s="713" t="s">
        <v>1529</v>
      </c>
      <c r="B20" s="714"/>
      <c r="C20" s="714"/>
      <c r="D20" s="176"/>
      <c r="E20" s="6" t="s">
        <v>1523</v>
      </c>
      <c r="F20" s="81" t="s">
        <v>1515</v>
      </c>
      <c r="G20" s="715" t="s">
        <v>1521</v>
      </c>
      <c r="H20" s="715"/>
      <c r="I20" s="83">
        <v>1.5</v>
      </c>
      <c r="J20" s="83"/>
    </row>
    <row r="21" spans="1:10" ht="30" customHeight="1" x14ac:dyDescent="0.25">
      <c r="A21" s="713" t="s">
        <v>1531</v>
      </c>
      <c r="B21" s="714"/>
      <c r="C21" s="714"/>
      <c r="D21" s="176"/>
      <c r="E21" s="6" t="s">
        <v>1523</v>
      </c>
      <c r="F21" s="6"/>
      <c r="G21" s="715" t="s">
        <v>1521</v>
      </c>
      <c r="H21" s="715"/>
      <c r="I21" s="84"/>
      <c r="J21" s="83"/>
    </row>
    <row r="22" spans="1:10" ht="30" customHeight="1" x14ac:dyDescent="0.25">
      <c r="A22" s="716" t="s">
        <v>1532</v>
      </c>
      <c r="B22" s="716"/>
      <c r="C22" s="716"/>
      <c r="D22" s="176"/>
      <c r="E22" s="6" t="s">
        <v>819</v>
      </c>
      <c r="F22" s="6" t="s">
        <v>1530</v>
      </c>
      <c r="G22" s="715" t="s">
        <v>1520</v>
      </c>
      <c r="H22" s="715"/>
      <c r="I22" s="84">
        <v>0.78</v>
      </c>
      <c r="J22" s="84"/>
    </row>
    <row r="23" spans="1:10" ht="15" customHeight="1" x14ac:dyDescent="0.25">
      <c r="A23" s="597" t="s">
        <v>1533</v>
      </c>
      <c r="B23" s="597"/>
      <c r="C23" s="597"/>
      <c r="D23" s="597"/>
      <c r="E23" s="597"/>
      <c r="F23" s="597"/>
      <c r="G23" s="597"/>
      <c r="H23" s="597"/>
      <c r="I23" s="597"/>
      <c r="J23" s="597"/>
    </row>
    <row r="24" spans="1:10" ht="30" customHeight="1" x14ac:dyDescent="0.25">
      <c r="A24" s="716" t="s">
        <v>1534</v>
      </c>
      <c r="B24" s="716"/>
      <c r="C24" s="716"/>
      <c r="D24" s="176"/>
      <c r="E24" s="6" t="s">
        <v>1523</v>
      </c>
      <c r="F24" s="6" t="s">
        <v>1535</v>
      </c>
      <c r="G24" s="715" t="s">
        <v>1527</v>
      </c>
      <c r="H24" s="715"/>
      <c r="I24" s="84">
        <v>20.239999999999998</v>
      </c>
      <c r="J24" s="84"/>
    </row>
    <row r="25" spans="1:10" ht="30" customHeight="1" x14ac:dyDescent="0.25">
      <c r="A25" s="713" t="s">
        <v>1536</v>
      </c>
      <c r="B25" s="714"/>
      <c r="C25" s="714"/>
      <c r="D25" s="176"/>
      <c r="E25" s="6" t="s">
        <v>1523</v>
      </c>
      <c r="F25" s="6" t="s">
        <v>1537</v>
      </c>
      <c r="G25" s="715" t="s">
        <v>1540</v>
      </c>
      <c r="H25" s="715"/>
      <c r="I25" s="83">
        <v>0.41</v>
      </c>
      <c r="J25" s="83"/>
    </row>
    <row r="26" spans="1:10" ht="30" customHeight="1" x14ac:dyDescent="0.25">
      <c r="A26" s="713" t="s">
        <v>1539</v>
      </c>
      <c r="B26" s="714"/>
      <c r="C26" s="714"/>
      <c r="D26" s="176"/>
      <c r="E26" s="6" t="s">
        <v>1523</v>
      </c>
      <c r="F26" s="6" t="s">
        <v>1538</v>
      </c>
      <c r="G26" s="715" t="s">
        <v>1540</v>
      </c>
      <c r="H26" s="715"/>
      <c r="I26" s="83">
        <v>0.42</v>
      </c>
      <c r="J26" s="83"/>
    </row>
    <row r="27" spans="1:10" ht="30" customHeight="1" x14ac:dyDescent="0.25">
      <c r="A27" s="713" t="s">
        <v>1541</v>
      </c>
      <c r="B27" s="714"/>
      <c r="C27" s="714"/>
      <c r="D27" s="176"/>
      <c r="E27" s="6" t="s">
        <v>1523</v>
      </c>
      <c r="F27" s="6" t="s">
        <v>1543</v>
      </c>
      <c r="G27" s="715" t="s">
        <v>1527</v>
      </c>
      <c r="H27" s="715"/>
      <c r="I27" s="83">
        <v>4.4400000000000004</v>
      </c>
      <c r="J27" s="83"/>
    </row>
    <row r="28" spans="1:10" ht="30" customHeight="1" x14ac:dyDescent="0.25">
      <c r="A28" s="713" t="s">
        <v>1542</v>
      </c>
      <c r="B28" s="714"/>
      <c r="C28" s="714"/>
      <c r="D28" s="176"/>
      <c r="E28" s="41" t="s">
        <v>1523</v>
      </c>
      <c r="F28" s="85" t="s">
        <v>1543</v>
      </c>
      <c r="G28" s="715" t="s">
        <v>1527</v>
      </c>
      <c r="H28" s="715"/>
      <c r="I28" s="84">
        <v>4.4400000000000004</v>
      </c>
      <c r="J28" s="83"/>
    </row>
    <row r="29" spans="1:10" ht="30" customHeight="1" x14ac:dyDescent="0.25">
      <c r="A29" s="713" t="s">
        <v>1544</v>
      </c>
      <c r="B29" s="714"/>
      <c r="C29" s="714"/>
      <c r="D29" s="176"/>
      <c r="E29" s="41" t="s">
        <v>819</v>
      </c>
      <c r="F29" s="85" t="s">
        <v>1546</v>
      </c>
      <c r="G29" s="715" t="s">
        <v>1527</v>
      </c>
      <c r="H29" s="715"/>
      <c r="I29" s="84">
        <v>10.86</v>
      </c>
      <c r="J29" s="83"/>
    </row>
    <row r="30" spans="1:10" ht="30" customHeight="1" x14ac:dyDescent="0.25">
      <c r="A30" s="716" t="s">
        <v>1545</v>
      </c>
      <c r="B30" s="716"/>
      <c r="C30" s="716"/>
      <c r="D30" s="176"/>
      <c r="E30" s="41" t="s">
        <v>1523</v>
      </c>
      <c r="F30" s="6">
        <v>2000</v>
      </c>
      <c r="G30" s="715" t="s">
        <v>1520</v>
      </c>
      <c r="H30" s="715"/>
      <c r="I30" s="84">
        <v>10</v>
      </c>
      <c r="J30" s="84"/>
    </row>
    <row r="31" spans="1:10" ht="15" customHeight="1" x14ac:dyDescent="0.25">
      <c r="A31" s="717" t="s">
        <v>1547</v>
      </c>
      <c r="B31" s="717"/>
      <c r="C31" s="717"/>
      <c r="D31" s="717"/>
      <c r="E31" s="717"/>
      <c r="F31" s="717"/>
      <c r="G31" s="717"/>
      <c r="H31" s="717"/>
      <c r="I31" s="717"/>
      <c r="J31" s="717"/>
    </row>
    <row r="32" spans="1:10" ht="30" customHeight="1" x14ac:dyDescent="0.25">
      <c r="A32" s="613" t="s">
        <v>1548</v>
      </c>
      <c r="B32" s="613"/>
      <c r="C32" s="613"/>
      <c r="D32" s="177"/>
      <c r="E32" s="44" t="s">
        <v>1523</v>
      </c>
      <c r="F32" s="44" t="s">
        <v>1550</v>
      </c>
      <c r="G32" s="718" t="s">
        <v>1552</v>
      </c>
      <c r="H32" s="718"/>
      <c r="I32" s="93">
        <v>0.78</v>
      </c>
      <c r="J32" s="93"/>
    </row>
    <row r="33" spans="1:10" ht="30" customHeight="1" x14ac:dyDescent="0.25">
      <c r="A33" s="713" t="s">
        <v>1549</v>
      </c>
      <c r="B33" s="714"/>
      <c r="C33" s="714"/>
      <c r="D33" s="176"/>
      <c r="E33" s="41" t="s">
        <v>1523</v>
      </c>
      <c r="F33" s="85" t="s">
        <v>1551</v>
      </c>
      <c r="G33" s="715" t="s">
        <v>1552</v>
      </c>
      <c r="H33" s="715"/>
      <c r="I33" s="84">
        <v>0.78</v>
      </c>
      <c r="J33" s="83"/>
    </row>
    <row r="34" spans="1:10" ht="30" customHeight="1" x14ac:dyDescent="0.25">
      <c r="A34" s="713" t="s">
        <v>1553</v>
      </c>
      <c r="B34" s="714"/>
      <c r="C34" s="714"/>
      <c r="D34" s="176"/>
      <c r="E34" s="41" t="s">
        <v>1523</v>
      </c>
      <c r="F34" s="85"/>
      <c r="G34" s="715" t="s">
        <v>1520</v>
      </c>
      <c r="H34" s="715"/>
      <c r="I34" s="84">
        <v>0.34</v>
      </c>
      <c r="J34" s="83"/>
    </row>
    <row r="35" spans="1:10" ht="30" customHeight="1" x14ac:dyDescent="0.25">
      <c r="A35" s="713" t="s">
        <v>1554</v>
      </c>
      <c r="B35" s="714"/>
      <c r="C35" s="714"/>
      <c r="D35" s="176"/>
      <c r="E35" s="41" t="s">
        <v>1523</v>
      </c>
      <c r="F35" s="85"/>
      <c r="G35" s="715" t="s">
        <v>1520</v>
      </c>
      <c r="H35" s="715"/>
      <c r="I35" s="84">
        <v>0.34</v>
      </c>
      <c r="J35" s="83"/>
    </row>
    <row r="36" spans="1:10" ht="30" customHeight="1" x14ac:dyDescent="0.25">
      <c r="A36" s="713" t="s">
        <v>1555</v>
      </c>
      <c r="B36" s="714"/>
      <c r="C36" s="714"/>
      <c r="D36" s="176"/>
      <c r="E36" s="41" t="s">
        <v>1523</v>
      </c>
      <c r="F36" s="85"/>
      <c r="G36" s="715" t="s">
        <v>1552</v>
      </c>
      <c r="H36" s="715"/>
      <c r="I36" s="84">
        <v>0.14000000000000001</v>
      </c>
      <c r="J36" s="83"/>
    </row>
    <row r="37" spans="1:10" ht="30" customHeight="1" x14ac:dyDescent="0.25">
      <c r="A37" s="713" t="s">
        <v>1556</v>
      </c>
      <c r="B37" s="714"/>
      <c r="C37" s="714"/>
      <c r="D37" s="176"/>
      <c r="E37" s="41" t="s">
        <v>1523</v>
      </c>
      <c r="F37" s="85"/>
      <c r="G37" s="715" t="s">
        <v>1552</v>
      </c>
      <c r="H37" s="715"/>
      <c r="I37" s="84">
        <v>0.11</v>
      </c>
      <c r="J37" s="83"/>
    </row>
    <row r="38" spans="1:10" ht="30" customHeight="1" x14ac:dyDescent="0.25">
      <c r="A38" s="713" t="s">
        <v>1557</v>
      </c>
      <c r="B38" s="714"/>
      <c r="C38" s="714"/>
      <c r="D38" s="176"/>
      <c r="E38" s="41" t="s">
        <v>1523</v>
      </c>
      <c r="F38" s="85"/>
      <c r="G38" s="715" t="s">
        <v>1552</v>
      </c>
      <c r="H38" s="715"/>
      <c r="I38" s="84">
        <v>1</v>
      </c>
      <c r="J38" s="83"/>
    </row>
    <row r="39" spans="1:10" ht="30" customHeight="1" x14ac:dyDescent="0.25">
      <c r="A39" s="713" t="s">
        <v>1558</v>
      </c>
      <c r="B39" s="714"/>
      <c r="C39" s="714"/>
      <c r="D39" s="176"/>
      <c r="E39" s="41" t="s">
        <v>1523</v>
      </c>
      <c r="F39" s="85"/>
      <c r="G39" s="715" t="s">
        <v>1552</v>
      </c>
      <c r="H39" s="715"/>
      <c r="I39" s="84">
        <v>1</v>
      </c>
      <c r="J39" s="83"/>
    </row>
    <row r="40" spans="1:10" ht="30" customHeight="1" x14ac:dyDescent="0.25">
      <c r="A40" s="713" t="s">
        <v>1559</v>
      </c>
      <c r="B40" s="714"/>
      <c r="C40" s="714"/>
      <c r="D40" s="176"/>
      <c r="E40" s="41" t="s">
        <v>1523</v>
      </c>
      <c r="F40" s="85"/>
      <c r="G40" s="715" t="s">
        <v>1552</v>
      </c>
      <c r="H40" s="715"/>
      <c r="I40" s="84">
        <v>0.11</v>
      </c>
      <c r="J40" s="83"/>
    </row>
    <row r="41" spans="1:10" ht="30" customHeight="1" x14ac:dyDescent="0.25">
      <c r="A41" s="713" t="s">
        <v>1560</v>
      </c>
      <c r="B41" s="714"/>
      <c r="C41" s="714"/>
      <c r="D41" s="176"/>
      <c r="E41" s="41" t="s">
        <v>1523</v>
      </c>
      <c r="F41" s="85"/>
      <c r="G41" s="715" t="s">
        <v>1552</v>
      </c>
      <c r="H41" s="715"/>
      <c r="I41" s="84">
        <v>0.11</v>
      </c>
      <c r="J41" s="83"/>
    </row>
    <row r="42" spans="1:10" ht="30" customHeight="1" x14ac:dyDescent="0.25">
      <c r="A42" s="713" t="s">
        <v>1561</v>
      </c>
      <c r="B42" s="714"/>
      <c r="C42" s="714"/>
      <c r="D42" s="176"/>
      <c r="E42" s="41" t="s">
        <v>1523</v>
      </c>
      <c r="F42" s="85"/>
      <c r="G42" s="715" t="s">
        <v>1552</v>
      </c>
      <c r="H42" s="715"/>
      <c r="I42" s="84">
        <v>0.11</v>
      </c>
      <c r="J42" s="83"/>
    </row>
    <row r="43" spans="1:10" ht="30" customHeight="1" x14ac:dyDescent="0.25">
      <c r="A43" s="713" t="s">
        <v>1562</v>
      </c>
      <c r="B43" s="714"/>
      <c r="C43" s="714"/>
      <c r="D43" s="176"/>
      <c r="E43" s="41" t="s">
        <v>1523</v>
      </c>
      <c r="F43" s="85"/>
      <c r="G43" s="715" t="s">
        <v>1552</v>
      </c>
      <c r="H43" s="715"/>
      <c r="I43" s="84">
        <v>0.11</v>
      </c>
      <c r="J43" s="83"/>
    </row>
    <row r="44" spans="1:10" ht="30" customHeight="1" x14ac:dyDescent="0.25">
      <c r="A44" s="716" t="s">
        <v>1563</v>
      </c>
      <c r="B44" s="716"/>
      <c r="C44" s="716"/>
      <c r="D44" s="176"/>
      <c r="E44" s="41" t="s">
        <v>1523</v>
      </c>
      <c r="F44" s="6"/>
      <c r="G44" s="715" t="s">
        <v>1552</v>
      </c>
      <c r="H44" s="715"/>
      <c r="I44" s="84">
        <v>0.11</v>
      </c>
      <c r="J44" s="84"/>
    </row>
    <row r="45" spans="1:10" ht="15" customHeight="1" x14ac:dyDescent="0.25">
      <c r="A45" s="597" t="s">
        <v>1564</v>
      </c>
      <c r="B45" s="597"/>
      <c r="C45" s="597"/>
      <c r="D45" s="597"/>
      <c r="E45" s="597"/>
      <c r="F45" s="597"/>
      <c r="G45" s="597"/>
      <c r="H45" s="597"/>
      <c r="I45" s="597"/>
      <c r="J45" s="597"/>
    </row>
    <row r="46" spans="1:10" ht="30" customHeight="1" x14ac:dyDescent="0.25">
      <c r="A46" s="716" t="s">
        <v>1567</v>
      </c>
      <c r="B46" s="716"/>
      <c r="C46" s="716"/>
      <c r="D46" s="176"/>
      <c r="E46" s="41" t="s">
        <v>1523</v>
      </c>
      <c r="F46" s="41">
        <v>400</v>
      </c>
      <c r="G46" s="715" t="s">
        <v>1527</v>
      </c>
      <c r="H46" s="715"/>
      <c r="I46" s="84">
        <v>14.72</v>
      </c>
      <c r="J46" s="84"/>
    </row>
    <row r="47" spans="1:10" ht="30" customHeight="1" x14ac:dyDescent="0.25">
      <c r="A47" s="713" t="s">
        <v>1569</v>
      </c>
      <c r="B47" s="714"/>
      <c r="C47" s="714"/>
      <c r="D47" s="176"/>
      <c r="E47" s="41" t="s">
        <v>1523</v>
      </c>
      <c r="F47" s="41">
        <v>800</v>
      </c>
      <c r="G47" s="715" t="s">
        <v>1527</v>
      </c>
      <c r="H47" s="715"/>
      <c r="I47" s="84">
        <v>29.44</v>
      </c>
      <c r="J47" s="83"/>
    </row>
    <row r="48" spans="1:10" ht="30" customHeight="1" x14ac:dyDescent="0.25">
      <c r="A48" s="713" t="s">
        <v>1570</v>
      </c>
      <c r="B48" s="714"/>
      <c r="C48" s="714"/>
      <c r="D48" s="176"/>
      <c r="E48" s="41" t="s">
        <v>1523</v>
      </c>
      <c r="F48" s="41">
        <v>2000</v>
      </c>
      <c r="G48" s="715" t="s">
        <v>1527</v>
      </c>
      <c r="H48" s="715"/>
      <c r="I48" s="84">
        <v>69</v>
      </c>
      <c r="J48" s="83"/>
    </row>
    <row r="49" spans="1:10" ht="30" customHeight="1" x14ac:dyDescent="0.25">
      <c r="A49" s="713" t="s">
        <v>1571</v>
      </c>
      <c r="B49" s="714"/>
      <c r="C49" s="714"/>
      <c r="D49" s="176"/>
      <c r="E49" s="41" t="s">
        <v>1523</v>
      </c>
      <c r="F49" s="85"/>
      <c r="G49" s="715" t="s">
        <v>1527</v>
      </c>
      <c r="H49" s="715"/>
      <c r="I49" s="84">
        <v>14.17</v>
      </c>
      <c r="J49" s="83"/>
    </row>
    <row r="50" spans="1:10" ht="30" customHeight="1" x14ac:dyDescent="0.25">
      <c r="A50" s="713" t="s">
        <v>1572</v>
      </c>
      <c r="B50" s="714"/>
      <c r="C50" s="714"/>
      <c r="D50" s="176"/>
      <c r="E50" s="41" t="s">
        <v>1523</v>
      </c>
      <c r="F50" s="85"/>
      <c r="G50" s="715" t="s">
        <v>1527</v>
      </c>
      <c r="H50" s="715"/>
      <c r="I50" s="84">
        <v>15.55</v>
      </c>
      <c r="J50" s="83"/>
    </row>
    <row r="51" spans="1:10" ht="30" customHeight="1" x14ac:dyDescent="0.25">
      <c r="A51" s="713" t="s">
        <v>1573</v>
      </c>
      <c r="B51" s="714"/>
      <c r="C51" s="714"/>
      <c r="D51" s="176"/>
      <c r="E51" s="41" t="s">
        <v>1523</v>
      </c>
      <c r="F51" s="85"/>
      <c r="G51" s="715" t="s">
        <v>1527</v>
      </c>
      <c r="H51" s="715"/>
      <c r="I51" s="84">
        <v>11.87</v>
      </c>
      <c r="J51" s="83"/>
    </row>
    <row r="52" spans="1:10" ht="30" customHeight="1" x14ac:dyDescent="0.25">
      <c r="A52" s="713" t="s">
        <v>1574</v>
      </c>
      <c r="B52" s="714"/>
      <c r="C52" s="714"/>
      <c r="D52" s="176"/>
      <c r="E52" s="41" t="s">
        <v>1523</v>
      </c>
      <c r="F52" s="85"/>
      <c r="G52" s="715" t="s">
        <v>1527</v>
      </c>
      <c r="H52" s="715"/>
      <c r="I52" s="84">
        <v>11.87</v>
      </c>
      <c r="J52" s="83"/>
    </row>
    <row r="53" spans="1:10" ht="30" customHeight="1" x14ac:dyDescent="0.25">
      <c r="A53" s="713" t="s">
        <v>1575</v>
      </c>
      <c r="B53" s="714"/>
      <c r="C53" s="714"/>
      <c r="D53" s="176"/>
      <c r="E53" s="41" t="s">
        <v>1523</v>
      </c>
      <c r="F53" s="85"/>
      <c r="G53" s="715" t="s">
        <v>1527</v>
      </c>
      <c r="H53" s="715"/>
      <c r="I53" s="84">
        <v>14.17</v>
      </c>
      <c r="J53" s="83"/>
    </row>
    <row r="54" spans="1:10" ht="30" customHeight="1" x14ac:dyDescent="0.25">
      <c r="A54" s="713" t="s">
        <v>1576</v>
      </c>
      <c r="B54" s="714"/>
      <c r="C54" s="714"/>
      <c r="D54" s="176"/>
      <c r="E54" s="41" t="s">
        <v>1523</v>
      </c>
      <c r="F54" s="85"/>
      <c r="G54" s="715" t="s">
        <v>1527</v>
      </c>
      <c r="H54" s="715"/>
      <c r="I54" s="84">
        <v>7.27</v>
      </c>
      <c r="J54" s="83"/>
    </row>
    <row r="55" spans="1:10" ht="30" customHeight="1" x14ac:dyDescent="0.25">
      <c r="A55" s="713" t="s">
        <v>1577</v>
      </c>
      <c r="B55" s="714"/>
      <c r="C55" s="714"/>
      <c r="D55" s="176"/>
      <c r="E55" s="41" t="s">
        <v>1523</v>
      </c>
      <c r="F55" s="85"/>
      <c r="G55" s="715" t="s">
        <v>1527</v>
      </c>
      <c r="H55" s="715"/>
      <c r="I55" s="84">
        <v>14.26</v>
      </c>
      <c r="J55" s="83"/>
    </row>
    <row r="56" spans="1:10" ht="30" customHeight="1" x14ac:dyDescent="0.25">
      <c r="A56" s="713" t="s">
        <v>1578</v>
      </c>
      <c r="B56" s="714"/>
      <c r="C56" s="714"/>
      <c r="D56" s="176"/>
      <c r="E56" s="41" t="s">
        <v>1523</v>
      </c>
      <c r="F56" s="85"/>
      <c r="G56" s="715" t="s">
        <v>1527</v>
      </c>
      <c r="H56" s="715"/>
      <c r="I56" s="84">
        <v>3.3</v>
      </c>
      <c r="J56" s="83"/>
    </row>
    <row r="57" spans="1:10" ht="30" customHeight="1" x14ac:dyDescent="0.25">
      <c r="A57" s="713" t="s">
        <v>1579</v>
      </c>
      <c r="B57" s="714"/>
      <c r="C57" s="714"/>
      <c r="D57" s="176"/>
      <c r="E57" s="41" t="s">
        <v>1523</v>
      </c>
      <c r="F57" s="85"/>
      <c r="G57" s="715" t="s">
        <v>1527</v>
      </c>
      <c r="H57" s="715"/>
      <c r="I57" s="84">
        <v>3.3</v>
      </c>
      <c r="J57" s="83"/>
    </row>
    <row r="58" spans="1:10" ht="30" customHeight="1" x14ac:dyDescent="0.25">
      <c r="A58" s="713" t="s">
        <v>1580</v>
      </c>
      <c r="B58" s="714"/>
      <c r="C58" s="714"/>
      <c r="D58" s="176"/>
      <c r="E58" s="41" t="s">
        <v>1523</v>
      </c>
      <c r="F58" s="85"/>
      <c r="G58" s="715" t="s">
        <v>1527</v>
      </c>
      <c r="H58" s="715"/>
      <c r="I58" s="84">
        <v>6.67</v>
      </c>
      <c r="J58" s="83"/>
    </row>
    <row r="59" spans="1:10" ht="30" customHeight="1" x14ac:dyDescent="0.25">
      <c r="A59" s="713" t="s">
        <v>1581</v>
      </c>
      <c r="B59" s="714"/>
      <c r="C59" s="714"/>
      <c r="D59" s="176"/>
      <c r="E59" s="41" t="s">
        <v>1523</v>
      </c>
      <c r="F59" s="85"/>
      <c r="G59" s="715" t="s">
        <v>1527</v>
      </c>
      <c r="H59" s="715"/>
      <c r="I59" s="84">
        <v>7</v>
      </c>
      <c r="J59" s="83"/>
    </row>
    <row r="60" spans="1:10" ht="30" customHeight="1" x14ac:dyDescent="0.25">
      <c r="A60" s="713" t="s">
        <v>1582</v>
      </c>
      <c r="B60" s="714"/>
      <c r="C60" s="714"/>
      <c r="D60" s="176"/>
      <c r="E60" s="41" t="s">
        <v>1523</v>
      </c>
      <c r="F60" s="85"/>
      <c r="G60" s="715" t="s">
        <v>1527</v>
      </c>
      <c r="H60" s="715"/>
      <c r="I60" s="84">
        <v>7</v>
      </c>
      <c r="J60" s="83"/>
    </row>
    <row r="61" spans="1:10" ht="30" customHeight="1" x14ac:dyDescent="0.25">
      <c r="A61" s="713" t="s">
        <v>1583</v>
      </c>
      <c r="B61" s="714"/>
      <c r="C61" s="714"/>
      <c r="D61" s="176"/>
      <c r="E61" s="41" t="s">
        <v>1523</v>
      </c>
      <c r="F61" s="85"/>
      <c r="G61" s="715" t="s">
        <v>1527</v>
      </c>
      <c r="H61" s="715"/>
      <c r="I61" s="84">
        <v>7</v>
      </c>
      <c r="J61" s="83"/>
    </row>
    <row r="62" spans="1:10" ht="30" customHeight="1" x14ac:dyDescent="0.25">
      <c r="A62" s="713" t="s">
        <v>1584</v>
      </c>
      <c r="B62" s="714"/>
      <c r="C62" s="714"/>
      <c r="D62" s="176"/>
      <c r="E62" s="41" t="s">
        <v>1523</v>
      </c>
      <c r="F62" s="85"/>
      <c r="G62" s="715" t="s">
        <v>1527</v>
      </c>
      <c r="H62" s="715"/>
      <c r="I62" s="84">
        <v>7</v>
      </c>
      <c r="J62" s="83"/>
    </row>
    <row r="63" spans="1:10" ht="30" customHeight="1" x14ac:dyDescent="0.25">
      <c r="A63" s="713" t="s">
        <v>1585</v>
      </c>
      <c r="B63" s="714"/>
      <c r="C63" s="714"/>
      <c r="D63" s="176"/>
      <c r="E63" s="41" t="s">
        <v>1523</v>
      </c>
      <c r="F63" s="85">
        <v>1200</v>
      </c>
      <c r="G63" s="715" t="s">
        <v>1527</v>
      </c>
      <c r="H63" s="715"/>
      <c r="I63" s="84">
        <v>11.15</v>
      </c>
      <c r="J63" s="83"/>
    </row>
    <row r="64" spans="1:10" ht="30" customHeight="1" x14ac:dyDescent="0.25">
      <c r="A64" s="713" t="s">
        <v>1586</v>
      </c>
      <c r="B64" s="714"/>
      <c r="C64" s="714"/>
      <c r="D64" s="176"/>
      <c r="E64" s="41" t="s">
        <v>1523</v>
      </c>
      <c r="F64" s="85">
        <v>1160</v>
      </c>
      <c r="G64" s="715" t="s">
        <v>1568</v>
      </c>
      <c r="H64" s="715"/>
      <c r="I64" s="84">
        <v>11.15</v>
      </c>
      <c r="J64" s="83"/>
    </row>
    <row r="65" spans="1:10" ht="30" customHeight="1" x14ac:dyDescent="0.25">
      <c r="A65" s="713" t="s">
        <v>1587</v>
      </c>
      <c r="B65" s="714"/>
      <c r="C65" s="714"/>
      <c r="D65" s="176"/>
      <c r="E65" s="41" t="s">
        <v>1523</v>
      </c>
      <c r="F65" s="85">
        <v>2000</v>
      </c>
      <c r="G65" s="715" t="s">
        <v>1527</v>
      </c>
      <c r="H65" s="715"/>
      <c r="I65" s="84">
        <v>24.84</v>
      </c>
      <c r="J65" s="83"/>
    </row>
    <row r="66" spans="1:10" ht="30" customHeight="1" x14ac:dyDescent="0.25">
      <c r="A66" s="713" t="s">
        <v>1588</v>
      </c>
      <c r="B66" s="714"/>
      <c r="C66" s="714"/>
      <c r="D66" s="176"/>
      <c r="E66" s="41" t="s">
        <v>1523</v>
      </c>
      <c r="F66" s="85"/>
      <c r="G66" s="715" t="s">
        <v>1527</v>
      </c>
      <c r="H66" s="715"/>
      <c r="I66" s="84">
        <v>0.53</v>
      </c>
      <c r="J66" s="83"/>
    </row>
    <row r="67" spans="1:10" x14ac:dyDescent="0.25">
      <c r="A67" t="s">
        <v>1565</v>
      </c>
    </row>
    <row r="68" spans="1:10" x14ac:dyDescent="0.25">
      <c r="A68" t="s">
        <v>1566</v>
      </c>
    </row>
    <row r="70" spans="1:10" x14ac:dyDescent="0.25">
      <c r="J70" s="77">
        <f ca="1">TODAY()</f>
        <v>42088</v>
      </c>
    </row>
  </sheetData>
  <mergeCells count="116">
    <mergeCell ref="A1:J1"/>
    <mergeCell ref="G62:H62"/>
    <mergeCell ref="A63:C63"/>
    <mergeCell ref="G63:H63"/>
    <mergeCell ref="G50:H50"/>
    <mergeCell ref="A53:C53"/>
    <mergeCell ref="G53:H53"/>
    <mergeCell ref="A66:C66"/>
    <mergeCell ref="G66:H66"/>
    <mergeCell ref="A55:C55"/>
    <mergeCell ref="G55:H55"/>
    <mergeCell ref="A56:C56"/>
    <mergeCell ref="G56:H56"/>
    <mergeCell ref="A57:C57"/>
    <mergeCell ref="G57:H57"/>
    <mergeCell ref="A60:C60"/>
    <mergeCell ref="G60:H60"/>
    <mergeCell ref="A61:C61"/>
    <mergeCell ref="G61:H61"/>
    <mergeCell ref="A58:C58"/>
    <mergeCell ref="G58:H58"/>
    <mergeCell ref="A59:C59"/>
    <mergeCell ref="G59:H59"/>
    <mergeCell ref="A64:C64"/>
    <mergeCell ref="G64:H64"/>
    <mergeCell ref="A65:C65"/>
    <mergeCell ref="G65:H65"/>
    <mergeCell ref="A62:C62"/>
    <mergeCell ref="A54:C54"/>
    <mergeCell ref="G54:H54"/>
    <mergeCell ref="A11:C13"/>
    <mergeCell ref="A15:C15"/>
    <mergeCell ref="A16:C16"/>
    <mergeCell ref="G15:H15"/>
    <mergeCell ref="G16:H16"/>
    <mergeCell ref="A18:C18"/>
    <mergeCell ref="A19:C19"/>
    <mergeCell ref="G24:H24"/>
    <mergeCell ref="G25:H25"/>
    <mergeCell ref="G19:H19"/>
    <mergeCell ref="A20:C20"/>
    <mergeCell ref="A21:C21"/>
    <mergeCell ref="A22:C22"/>
    <mergeCell ref="G20:H20"/>
    <mergeCell ref="G18:H18"/>
    <mergeCell ref="A51:C51"/>
    <mergeCell ref="G51:H51"/>
    <mergeCell ref="A52:C52"/>
    <mergeCell ref="G52:H52"/>
    <mergeCell ref="A49:C49"/>
    <mergeCell ref="G49:H49"/>
    <mergeCell ref="A50:C50"/>
    <mergeCell ref="E2:G2"/>
    <mergeCell ref="E3:G3"/>
    <mergeCell ref="E4:G4"/>
    <mergeCell ref="A7:J7"/>
    <mergeCell ref="G17:H17"/>
    <mergeCell ref="C9:H9"/>
    <mergeCell ref="F11:F13"/>
    <mergeCell ref="E11:E13"/>
    <mergeCell ref="A14:J14"/>
    <mergeCell ref="E5:G5"/>
    <mergeCell ref="G11:H13"/>
    <mergeCell ref="D11:D13"/>
    <mergeCell ref="I11:I13"/>
    <mergeCell ref="J11:J13"/>
    <mergeCell ref="A17:C17"/>
    <mergeCell ref="G37:H37"/>
    <mergeCell ref="A38:C38"/>
    <mergeCell ref="G38:H38"/>
    <mergeCell ref="A27:C27"/>
    <mergeCell ref="G27:H27"/>
    <mergeCell ref="G21:H21"/>
    <mergeCell ref="G22:H22"/>
    <mergeCell ref="A28:C28"/>
    <mergeCell ref="A29:C29"/>
    <mergeCell ref="A23:J23"/>
    <mergeCell ref="A34:C34"/>
    <mergeCell ref="G34:H34"/>
    <mergeCell ref="G40:H40"/>
    <mergeCell ref="A31:J31"/>
    <mergeCell ref="A32:C32"/>
    <mergeCell ref="G32:H32"/>
    <mergeCell ref="A33:C33"/>
    <mergeCell ref="A39:C39"/>
    <mergeCell ref="G39:H39"/>
    <mergeCell ref="A30:C30"/>
    <mergeCell ref="G30:H30"/>
    <mergeCell ref="A24:C24"/>
    <mergeCell ref="A25:C25"/>
    <mergeCell ref="G28:H28"/>
    <mergeCell ref="G29:H29"/>
    <mergeCell ref="A26:C26"/>
    <mergeCell ref="G26:H26"/>
    <mergeCell ref="G33:H33"/>
    <mergeCell ref="A48:C48"/>
    <mergeCell ref="G48:H48"/>
    <mergeCell ref="A45:J45"/>
    <mergeCell ref="A42:C42"/>
    <mergeCell ref="G42:H42"/>
    <mergeCell ref="A41:C41"/>
    <mergeCell ref="G41:H41"/>
    <mergeCell ref="A35:C35"/>
    <mergeCell ref="G35:H35"/>
    <mergeCell ref="A36:C36"/>
    <mergeCell ref="G36:H36"/>
    <mergeCell ref="A37:C37"/>
    <mergeCell ref="A43:C43"/>
    <mergeCell ref="G43:H43"/>
    <mergeCell ref="A44:C44"/>
    <mergeCell ref="G44:H44"/>
    <mergeCell ref="A46:C46"/>
    <mergeCell ref="G46:H46"/>
    <mergeCell ref="A47:C47"/>
    <mergeCell ref="G47:H47"/>
    <mergeCell ref="A40:C40"/>
  </mergeCells>
  <phoneticPr fontId="4" type="noConversion"/>
  <pageMargins left="0.25" right="0.25"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selection sqref="A1:J1"/>
    </sheetView>
  </sheetViews>
  <sheetFormatPr defaultRowHeight="15" x14ac:dyDescent="0.25"/>
  <cols>
    <col min="1" max="1" width="10.7109375" customWidth="1"/>
    <col min="2" max="3" width="7.7109375" customWidth="1"/>
    <col min="6" max="6" width="7.7109375" customWidth="1"/>
    <col min="9" max="9" width="7.7109375" customWidth="1"/>
  </cols>
  <sheetData>
    <row r="1" spans="1:11" ht="146.25" customHeight="1" x14ac:dyDescent="0.25">
      <c r="A1" s="1136" t="s">
        <v>1767</v>
      </c>
      <c r="B1" s="522"/>
      <c r="C1" s="522"/>
      <c r="D1" s="522"/>
      <c r="E1" s="522"/>
      <c r="F1" s="522"/>
      <c r="G1" s="522"/>
      <c r="H1" s="522"/>
      <c r="I1" s="522"/>
      <c r="J1" s="522"/>
    </row>
    <row r="2" spans="1:11" ht="11.1" customHeight="1" x14ac:dyDescent="0.25">
      <c r="D2" s="5"/>
      <c r="E2" s="545"/>
      <c r="F2" s="543"/>
      <c r="G2" s="543"/>
    </row>
    <row r="3" spans="1:11" ht="11.1" customHeight="1" x14ac:dyDescent="0.25">
      <c r="D3" s="5"/>
      <c r="E3" s="543"/>
      <c r="F3" s="543"/>
      <c r="G3" s="543"/>
    </row>
    <row r="4" spans="1:11" ht="11.1" customHeight="1" x14ac:dyDescent="0.25">
      <c r="D4" s="5"/>
      <c r="E4" s="543"/>
      <c r="F4" s="543"/>
      <c r="G4" s="543"/>
    </row>
    <row r="5" spans="1:11" ht="11.1" customHeight="1" x14ac:dyDescent="0.25">
      <c r="D5" s="5"/>
      <c r="E5" s="543"/>
      <c r="F5" s="543"/>
      <c r="G5" s="543"/>
    </row>
    <row r="6" spans="1:11" ht="6.95" customHeight="1" x14ac:dyDescent="0.25">
      <c r="A6" s="546"/>
      <c r="B6" s="546"/>
      <c r="C6" s="546"/>
      <c r="D6" s="546"/>
      <c r="E6" s="546"/>
      <c r="F6" s="546"/>
      <c r="G6" s="546"/>
      <c r="H6" s="546"/>
      <c r="I6" s="546"/>
      <c r="J6" s="546"/>
      <c r="K6" s="546"/>
    </row>
    <row r="7" spans="1:11" ht="3.95" customHeight="1" x14ac:dyDescent="0.25"/>
    <row r="8" spans="1:11" ht="12" customHeight="1" x14ac:dyDescent="0.25">
      <c r="C8" s="736" t="s">
        <v>1677</v>
      </c>
      <c r="D8" s="736"/>
      <c r="E8" s="736"/>
      <c r="F8" s="736"/>
      <c r="G8" s="736"/>
      <c r="H8" s="736"/>
      <c r="I8" s="736"/>
      <c r="J8" s="736"/>
      <c r="K8" s="736"/>
    </row>
    <row r="9" spans="1:11" ht="3.95" customHeight="1" x14ac:dyDescent="0.25">
      <c r="C9" s="195"/>
      <c r="D9" s="196"/>
      <c r="E9" s="196"/>
      <c r="F9" s="195"/>
      <c r="G9" s="195"/>
      <c r="H9" s="195"/>
      <c r="I9" s="195"/>
      <c r="J9" s="195"/>
      <c r="K9" s="195"/>
    </row>
    <row r="10" spans="1:11" ht="12" customHeight="1" x14ac:dyDescent="0.25">
      <c r="A10" s="547" t="s">
        <v>918</v>
      </c>
      <c r="B10" s="569" t="s">
        <v>1290</v>
      </c>
      <c r="C10" s="550" t="s">
        <v>1291</v>
      </c>
      <c r="D10" s="547" t="s">
        <v>1261</v>
      </c>
      <c r="E10" s="547"/>
      <c r="F10" s="743" t="s">
        <v>1292</v>
      </c>
      <c r="G10" s="108" t="s">
        <v>1676</v>
      </c>
      <c r="H10" s="550" t="s">
        <v>1065</v>
      </c>
      <c r="I10" s="550" t="s">
        <v>1293</v>
      </c>
      <c r="J10" s="569" t="s">
        <v>1294</v>
      </c>
      <c r="K10" s="569"/>
    </row>
    <row r="11" spans="1:11" ht="12" customHeight="1" x14ac:dyDescent="0.25">
      <c r="A11" s="547"/>
      <c r="B11" s="571"/>
      <c r="C11" s="551"/>
      <c r="D11" s="547"/>
      <c r="E11" s="547"/>
      <c r="F11" s="744"/>
      <c r="G11" s="109" t="s">
        <v>1249</v>
      </c>
      <c r="H11" s="551"/>
      <c r="I11" s="551"/>
      <c r="J11" s="571"/>
      <c r="K11" s="571"/>
    </row>
    <row r="12" spans="1:11" ht="12" customHeight="1" x14ac:dyDescent="0.25">
      <c r="A12" s="722" t="s">
        <v>1262</v>
      </c>
      <c r="B12" s="622">
        <v>1000</v>
      </c>
      <c r="C12" s="622">
        <v>600</v>
      </c>
      <c r="D12" s="737" t="s">
        <v>1281</v>
      </c>
      <c r="E12" s="738"/>
      <c r="F12" s="622">
        <v>30</v>
      </c>
      <c r="G12" s="622">
        <v>3.9E-2</v>
      </c>
      <c r="H12" s="48">
        <v>50</v>
      </c>
      <c r="I12" s="48">
        <v>9</v>
      </c>
      <c r="J12" s="197">
        <v>1.51</v>
      </c>
      <c r="K12" s="110"/>
    </row>
    <row r="13" spans="1:11" ht="12" customHeight="1" x14ac:dyDescent="0.25">
      <c r="A13" s="673"/>
      <c r="B13" s="615"/>
      <c r="C13" s="615"/>
      <c r="D13" s="739"/>
      <c r="E13" s="740"/>
      <c r="F13" s="615"/>
      <c r="G13" s="615"/>
      <c r="H13" s="48">
        <v>100</v>
      </c>
      <c r="I13" s="48">
        <v>6</v>
      </c>
      <c r="J13" s="197">
        <v>2.9</v>
      </c>
      <c r="K13" s="110"/>
    </row>
    <row r="14" spans="1:11" ht="12" customHeight="1" x14ac:dyDescent="0.25">
      <c r="A14" s="674"/>
      <c r="B14" s="616"/>
      <c r="C14" s="616"/>
      <c r="D14" s="741"/>
      <c r="E14" s="742"/>
      <c r="F14" s="616"/>
      <c r="G14" s="616"/>
      <c r="H14" s="48">
        <v>150</v>
      </c>
      <c r="I14" s="48">
        <v>3</v>
      </c>
      <c r="J14" s="197">
        <v>4.41</v>
      </c>
      <c r="K14" s="110"/>
    </row>
    <row r="15" spans="1:11" ht="12" customHeight="1" x14ac:dyDescent="0.25">
      <c r="A15" s="716" t="s">
        <v>1263</v>
      </c>
      <c r="B15" s="6">
        <v>6000</v>
      </c>
      <c r="C15" s="701">
        <v>1000</v>
      </c>
      <c r="D15" s="737" t="s">
        <v>1285</v>
      </c>
      <c r="E15" s="738"/>
      <c r="F15" s="701">
        <v>28</v>
      </c>
      <c r="G15" s="622">
        <v>3.9E-2</v>
      </c>
      <c r="H15" s="48">
        <v>100</v>
      </c>
      <c r="I15" s="48">
        <v>6</v>
      </c>
      <c r="J15" s="197">
        <v>4.5999999999999996</v>
      </c>
      <c r="K15" s="110"/>
    </row>
    <row r="16" spans="1:11" ht="12" customHeight="1" x14ac:dyDescent="0.25">
      <c r="A16" s="716"/>
      <c r="B16" s="6">
        <v>5000</v>
      </c>
      <c r="C16" s="701"/>
      <c r="D16" s="739"/>
      <c r="E16" s="740"/>
      <c r="F16" s="701"/>
      <c r="G16" s="615"/>
      <c r="H16" s="48">
        <v>120</v>
      </c>
      <c r="I16" s="48">
        <v>5</v>
      </c>
      <c r="J16" s="197">
        <v>5.52</v>
      </c>
      <c r="K16" s="110"/>
    </row>
    <row r="17" spans="1:12" ht="12" customHeight="1" x14ac:dyDescent="0.25">
      <c r="A17" s="716"/>
      <c r="B17" s="6">
        <v>4000</v>
      </c>
      <c r="C17" s="701"/>
      <c r="D17" s="739"/>
      <c r="E17" s="740"/>
      <c r="F17" s="701"/>
      <c r="G17" s="615"/>
      <c r="H17" s="48">
        <v>150</v>
      </c>
      <c r="I17" s="48">
        <v>4</v>
      </c>
      <c r="J17" s="197">
        <v>6.9</v>
      </c>
      <c r="K17" s="110"/>
    </row>
    <row r="18" spans="1:12" ht="12" customHeight="1" x14ac:dyDescent="0.25">
      <c r="A18" s="716"/>
      <c r="B18" s="6">
        <v>3000</v>
      </c>
      <c r="C18" s="701"/>
      <c r="D18" s="741"/>
      <c r="E18" s="742"/>
      <c r="F18" s="701"/>
      <c r="G18" s="616"/>
      <c r="H18" s="48">
        <v>200</v>
      </c>
      <c r="I18" s="48">
        <v>3</v>
      </c>
      <c r="J18" s="197">
        <v>9.2100000000000009</v>
      </c>
      <c r="K18" s="110"/>
    </row>
    <row r="19" spans="1:12" ht="12" customHeight="1" x14ac:dyDescent="0.25">
      <c r="A19" s="722" t="s">
        <v>1264</v>
      </c>
      <c r="B19" s="6" t="s">
        <v>1265</v>
      </c>
      <c r="C19" s="622">
        <v>1000</v>
      </c>
      <c r="D19" s="749" t="s">
        <v>1284</v>
      </c>
      <c r="E19" s="750"/>
      <c r="F19" s="622">
        <v>20</v>
      </c>
      <c r="G19" s="622">
        <v>4.4999999999999998E-2</v>
      </c>
      <c r="H19" s="48">
        <v>100</v>
      </c>
      <c r="I19" s="48">
        <v>9</v>
      </c>
      <c r="J19" s="197">
        <v>3.14</v>
      </c>
      <c r="K19" s="110"/>
    </row>
    <row r="20" spans="1:12" ht="12" customHeight="1" x14ac:dyDescent="0.25">
      <c r="A20" s="673"/>
      <c r="B20" s="6">
        <v>6250</v>
      </c>
      <c r="C20" s="615"/>
      <c r="D20" s="751"/>
      <c r="E20" s="752"/>
      <c r="F20" s="615"/>
      <c r="G20" s="615"/>
      <c r="H20" s="48">
        <v>150</v>
      </c>
      <c r="I20" s="48">
        <v>6.25</v>
      </c>
      <c r="J20" s="197">
        <v>4.66</v>
      </c>
      <c r="K20" s="110"/>
    </row>
    <row r="21" spans="1:12" ht="12" customHeight="1" x14ac:dyDescent="0.25">
      <c r="A21" s="674"/>
      <c r="B21" s="6">
        <v>4750</v>
      </c>
      <c r="C21" s="616"/>
      <c r="D21" s="753"/>
      <c r="E21" s="754"/>
      <c r="F21" s="616"/>
      <c r="G21" s="616"/>
      <c r="H21" s="48">
        <v>200</v>
      </c>
      <c r="I21" s="48">
        <v>4.75</v>
      </c>
      <c r="J21" s="197">
        <v>6.18</v>
      </c>
      <c r="K21" s="110"/>
    </row>
    <row r="22" spans="1:12" ht="12" customHeight="1" x14ac:dyDescent="0.25">
      <c r="A22" s="716" t="s">
        <v>1266</v>
      </c>
      <c r="B22" s="701">
        <v>1000</v>
      </c>
      <c r="C22" s="701">
        <v>600</v>
      </c>
      <c r="D22" s="748" t="s">
        <v>1283</v>
      </c>
      <c r="E22" s="748"/>
      <c r="F22" s="701">
        <v>35</v>
      </c>
      <c r="G22" s="701">
        <v>3.5000000000000003E-2</v>
      </c>
      <c r="H22" s="48">
        <v>50</v>
      </c>
      <c r="I22" s="48">
        <v>7.2</v>
      </c>
      <c r="J22" s="197">
        <v>3.07</v>
      </c>
      <c r="K22" s="110"/>
    </row>
    <row r="23" spans="1:12" ht="12" customHeight="1" x14ac:dyDescent="0.25">
      <c r="A23" s="716"/>
      <c r="B23" s="701"/>
      <c r="C23" s="701"/>
      <c r="D23" s="748"/>
      <c r="E23" s="748"/>
      <c r="F23" s="701"/>
      <c r="G23" s="701"/>
      <c r="H23" s="48">
        <v>80</v>
      </c>
      <c r="I23" s="48">
        <v>4.8</v>
      </c>
      <c r="J23" s="197">
        <v>4.8099999999999996</v>
      </c>
      <c r="K23" s="110"/>
    </row>
    <row r="24" spans="1:12" ht="12" customHeight="1" x14ac:dyDescent="0.25">
      <c r="A24" s="716"/>
      <c r="B24" s="701"/>
      <c r="C24" s="701"/>
      <c r="D24" s="748"/>
      <c r="E24" s="748"/>
      <c r="F24" s="701"/>
      <c r="G24" s="701"/>
      <c r="H24" s="48">
        <v>100</v>
      </c>
      <c r="I24" s="48">
        <v>3.6</v>
      </c>
      <c r="J24" s="197">
        <v>5.81</v>
      </c>
      <c r="K24" s="110"/>
    </row>
    <row r="25" spans="1:12" ht="12" customHeight="1" x14ac:dyDescent="0.25">
      <c r="A25" s="716"/>
      <c r="B25" s="701"/>
      <c r="C25" s="701"/>
      <c r="D25" s="748"/>
      <c r="E25" s="748"/>
      <c r="F25" s="701"/>
      <c r="G25" s="701"/>
      <c r="H25" s="48">
        <v>120</v>
      </c>
      <c r="I25" s="48">
        <v>3</v>
      </c>
      <c r="J25" s="197">
        <v>6.96</v>
      </c>
      <c r="K25" s="110"/>
    </row>
    <row r="26" spans="1:12" ht="12" customHeight="1" x14ac:dyDescent="0.25">
      <c r="A26" s="716"/>
      <c r="B26" s="701"/>
      <c r="C26" s="701"/>
      <c r="D26" s="748"/>
      <c r="E26" s="748"/>
      <c r="F26" s="701"/>
      <c r="G26" s="701"/>
      <c r="H26" s="48">
        <v>150</v>
      </c>
      <c r="I26" s="48">
        <v>2.4</v>
      </c>
      <c r="J26" s="197">
        <v>8.6999999999999993</v>
      </c>
      <c r="K26" s="110"/>
    </row>
    <row r="27" spans="1:12" ht="12" customHeight="1" x14ac:dyDescent="0.25">
      <c r="A27" s="716"/>
      <c r="B27" s="701"/>
      <c r="C27" s="701"/>
      <c r="D27" s="748"/>
      <c r="E27" s="748"/>
      <c r="F27" s="701"/>
      <c r="G27" s="701"/>
      <c r="H27" s="48">
        <v>200</v>
      </c>
      <c r="I27" s="48">
        <v>2.4</v>
      </c>
      <c r="J27" s="197">
        <v>11.88</v>
      </c>
      <c r="K27" s="110"/>
    </row>
    <row r="28" spans="1:12" ht="3.95" customHeight="1" x14ac:dyDescent="0.25">
      <c r="A28" s="193"/>
      <c r="B28" s="193"/>
      <c r="C28" s="193"/>
      <c r="D28" s="193"/>
      <c r="E28" s="193"/>
      <c r="F28" s="193"/>
      <c r="G28" s="193"/>
      <c r="H28" s="193"/>
      <c r="I28" s="193"/>
      <c r="J28" s="193"/>
      <c r="K28" s="193"/>
      <c r="L28" s="193"/>
    </row>
    <row r="29" spans="1:12" ht="12" customHeight="1" x14ac:dyDescent="0.25">
      <c r="C29" s="735" t="s">
        <v>1678</v>
      </c>
      <c r="D29" s="735"/>
      <c r="E29" s="735"/>
      <c r="F29" s="735"/>
      <c r="G29" s="735"/>
      <c r="H29" s="735"/>
      <c r="I29" s="735"/>
      <c r="J29" s="735"/>
      <c r="K29" s="735"/>
    </row>
    <row r="30" spans="1:12" ht="3.95" customHeight="1" x14ac:dyDescent="0.25">
      <c r="C30" s="194"/>
      <c r="D30" s="194"/>
      <c r="E30" s="194"/>
      <c r="F30" s="194"/>
      <c r="G30" s="194"/>
      <c r="H30" s="194"/>
      <c r="I30" s="194"/>
      <c r="J30" s="194"/>
      <c r="K30" s="194"/>
    </row>
    <row r="31" spans="1:12" ht="12" customHeight="1" x14ac:dyDescent="0.25">
      <c r="A31" s="547" t="s">
        <v>918</v>
      </c>
      <c r="B31" s="569" t="s">
        <v>1290</v>
      </c>
      <c r="C31" s="550" t="s">
        <v>1291</v>
      </c>
      <c r="D31" s="547" t="s">
        <v>1261</v>
      </c>
      <c r="E31" s="547"/>
      <c r="F31" s="743" t="s">
        <v>1292</v>
      </c>
      <c r="G31" s="108" t="s">
        <v>1676</v>
      </c>
      <c r="H31" s="550" t="s">
        <v>1065</v>
      </c>
      <c r="I31" s="550" t="s">
        <v>1293</v>
      </c>
      <c r="J31" s="569" t="s">
        <v>1294</v>
      </c>
      <c r="K31" s="569"/>
    </row>
    <row r="32" spans="1:12" ht="12" customHeight="1" x14ac:dyDescent="0.25">
      <c r="A32" s="547"/>
      <c r="B32" s="571"/>
      <c r="C32" s="551"/>
      <c r="D32" s="547"/>
      <c r="E32" s="547"/>
      <c r="F32" s="744"/>
      <c r="G32" s="109" t="s">
        <v>1249</v>
      </c>
      <c r="H32" s="551"/>
      <c r="I32" s="551"/>
      <c r="J32" s="571"/>
      <c r="K32" s="571"/>
    </row>
    <row r="33" spans="1:11" ht="12" customHeight="1" x14ac:dyDescent="0.25">
      <c r="A33" s="745" t="s">
        <v>1267</v>
      </c>
      <c r="B33" s="622">
        <v>1000</v>
      </c>
      <c r="C33" s="622">
        <v>600</v>
      </c>
      <c r="D33" s="737" t="s">
        <v>1282</v>
      </c>
      <c r="E33" s="738"/>
      <c r="F33" s="622">
        <v>50</v>
      </c>
      <c r="G33" s="622">
        <v>3.5999999999999997E-2</v>
      </c>
      <c r="H33" s="48">
        <v>50</v>
      </c>
      <c r="I33" s="48">
        <v>6</v>
      </c>
      <c r="J33" s="198">
        <v>4.05</v>
      </c>
      <c r="K33" s="110"/>
    </row>
    <row r="34" spans="1:11" ht="12" customHeight="1" x14ac:dyDescent="0.25">
      <c r="A34" s="746"/>
      <c r="B34" s="615"/>
      <c r="C34" s="615"/>
      <c r="D34" s="739"/>
      <c r="E34" s="740"/>
      <c r="F34" s="615"/>
      <c r="G34" s="615"/>
      <c r="H34" s="48">
        <v>70</v>
      </c>
      <c r="I34" s="48">
        <v>3</v>
      </c>
      <c r="J34" s="197">
        <v>5.65</v>
      </c>
      <c r="K34" s="110"/>
    </row>
    <row r="35" spans="1:11" ht="12" customHeight="1" x14ac:dyDescent="0.25">
      <c r="A35" s="746"/>
      <c r="B35" s="615"/>
      <c r="C35" s="615"/>
      <c r="D35" s="739"/>
      <c r="E35" s="740"/>
      <c r="F35" s="615"/>
      <c r="G35" s="615"/>
      <c r="H35" s="48">
        <v>80</v>
      </c>
      <c r="I35" s="48">
        <v>3</v>
      </c>
      <c r="J35" s="197">
        <v>6.56</v>
      </c>
      <c r="K35" s="110"/>
    </row>
    <row r="36" spans="1:11" ht="12" customHeight="1" x14ac:dyDescent="0.25">
      <c r="A36" s="746"/>
      <c r="B36" s="615"/>
      <c r="C36" s="615"/>
      <c r="D36" s="739"/>
      <c r="E36" s="740"/>
      <c r="F36" s="615"/>
      <c r="G36" s="615"/>
      <c r="H36" s="48">
        <v>100</v>
      </c>
      <c r="I36" s="48">
        <v>3</v>
      </c>
      <c r="J36" s="197">
        <v>8.1</v>
      </c>
      <c r="K36" s="110"/>
    </row>
    <row r="37" spans="1:11" ht="12" customHeight="1" x14ac:dyDescent="0.25">
      <c r="A37" s="746"/>
      <c r="B37" s="615"/>
      <c r="C37" s="615"/>
      <c r="D37" s="739"/>
      <c r="E37" s="740"/>
      <c r="F37" s="615"/>
      <c r="G37" s="615"/>
      <c r="H37" s="48">
        <v>120</v>
      </c>
      <c r="I37" s="48">
        <v>3</v>
      </c>
      <c r="J37" s="197">
        <v>9.84</v>
      </c>
      <c r="K37" s="110"/>
    </row>
    <row r="38" spans="1:11" ht="12" customHeight="1" x14ac:dyDescent="0.25">
      <c r="A38" s="747"/>
      <c r="B38" s="616"/>
      <c r="C38" s="616"/>
      <c r="D38" s="741"/>
      <c r="E38" s="742"/>
      <c r="F38" s="616"/>
      <c r="G38" s="616"/>
      <c r="H38" s="48">
        <v>150</v>
      </c>
      <c r="I38" s="48">
        <v>3</v>
      </c>
      <c r="J38" s="197">
        <v>12.3</v>
      </c>
      <c r="K38" s="110"/>
    </row>
    <row r="39" spans="1:11" ht="12" customHeight="1" x14ac:dyDescent="0.25">
      <c r="A39" s="613" t="s">
        <v>1268</v>
      </c>
      <c r="B39" s="622">
        <v>1000</v>
      </c>
      <c r="C39" s="622">
        <v>600</v>
      </c>
      <c r="D39" s="723" t="s">
        <v>1269</v>
      </c>
      <c r="E39" s="724"/>
      <c r="F39" s="701">
        <v>65</v>
      </c>
      <c r="G39" s="622">
        <v>3.5999999999999997E-2</v>
      </c>
      <c r="H39" s="48">
        <v>50</v>
      </c>
      <c r="I39" s="48">
        <v>4.8</v>
      </c>
      <c r="J39" s="197">
        <v>4.55</v>
      </c>
      <c r="K39" s="110"/>
    </row>
    <row r="40" spans="1:11" ht="12" customHeight="1" x14ac:dyDescent="0.25">
      <c r="A40" s="613"/>
      <c r="B40" s="615"/>
      <c r="C40" s="615"/>
      <c r="D40" s="725"/>
      <c r="E40" s="726"/>
      <c r="F40" s="701"/>
      <c r="G40" s="615"/>
      <c r="H40" s="48">
        <v>60</v>
      </c>
      <c r="I40" s="48">
        <v>3.6</v>
      </c>
      <c r="J40" s="197">
        <v>5.46</v>
      </c>
      <c r="K40" s="110"/>
    </row>
    <row r="41" spans="1:11" ht="12" customHeight="1" x14ac:dyDescent="0.25">
      <c r="A41" s="613"/>
      <c r="B41" s="616"/>
      <c r="C41" s="616"/>
      <c r="D41" s="727"/>
      <c r="E41" s="728"/>
      <c r="F41" s="701"/>
      <c r="G41" s="616"/>
      <c r="H41" s="48">
        <v>80</v>
      </c>
      <c r="I41" s="48">
        <v>3.6</v>
      </c>
      <c r="J41" s="197">
        <v>7.28</v>
      </c>
      <c r="K41" s="110"/>
    </row>
    <row r="42" spans="1:11" ht="12" customHeight="1" x14ac:dyDescent="0.25">
      <c r="A42" s="613" t="s">
        <v>1679</v>
      </c>
      <c r="B42" s="622">
        <v>1000</v>
      </c>
      <c r="C42" s="622">
        <v>600</v>
      </c>
      <c r="D42" s="723" t="s">
        <v>1680</v>
      </c>
      <c r="E42" s="724"/>
      <c r="F42" s="701">
        <v>65</v>
      </c>
      <c r="G42" s="622">
        <v>3.5999999999999997E-2</v>
      </c>
      <c r="H42" s="48">
        <v>50</v>
      </c>
      <c r="I42" s="48">
        <v>4.8</v>
      </c>
      <c r="J42" s="197">
        <v>4.74</v>
      </c>
      <c r="K42" s="110"/>
    </row>
    <row r="43" spans="1:11" ht="12" customHeight="1" x14ac:dyDescent="0.25">
      <c r="A43" s="613"/>
      <c r="B43" s="615"/>
      <c r="C43" s="615"/>
      <c r="D43" s="725"/>
      <c r="E43" s="726"/>
      <c r="F43" s="701"/>
      <c r="G43" s="615"/>
      <c r="H43" s="48">
        <v>60</v>
      </c>
      <c r="I43" s="48">
        <v>3.6</v>
      </c>
      <c r="J43" s="197">
        <v>5.69</v>
      </c>
      <c r="K43" s="110"/>
    </row>
    <row r="44" spans="1:11" ht="12" customHeight="1" x14ac:dyDescent="0.25">
      <c r="A44" s="613"/>
      <c r="B44" s="616"/>
      <c r="C44" s="616"/>
      <c r="D44" s="727"/>
      <c r="E44" s="728"/>
      <c r="F44" s="701"/>
      <c r="G44" s="616"/>
      <c r="H44" s="48">
        <v>80</v>
      </c>
      <c r="I44" s="48">
        <v>3.6</v>
      </c>
      <c r="J44" s="197">
        <v>7.59</v>
      </c>
      <c r="K44" s="110"/>
    </row>
    <row r="45" spans="1:11" ht="12" customHeight="1" x14ac:dyDescent="0.25">
      <c r="A45" s="613" t="s">
        <v>1270</v>
      </c>
      <c r="B45" s="701">
        <v>1000</v>
      </c>
      <c r="C45" s="701">
        <v>600</v>
      </c>
      <c r="D45" s="729" t="s">
        <v>1681</v>
      </c>
      <c r="E45" s="730"/>
      <c r="F45" s="701" t="s">
        <v>1271</v>
      </c>
      <c r="G45" s="622">
        <v>3.5999999999999997E-2</v>
      </c>
      <c r="H45" s="48">
        <v>100</v>
      </c>
      <c r="I45" s="107">
        <v>2.4</v>
      </c>
      <c r="J45" s="197">
        <v>8.33</v>
      </c>
      <c r="K45" s="110"/>
    </row>
    <row r="46" spans="1:11" ht="12" customHeight="1" x14ac:dyDescent="0.25">
      <c r="A46" s="613"/>
      <c r="B46" s="701"/>
      <c r="C46" s="701"/>
      <c r="D46" s="733"/>
      <c r="E46" s="734"/>
      <c r="F46" s="701"/>
      <c r="G46" s="616"/>
      <c r="H46" s="48">
        <v>150</v>
      </c>
      <c r="I46" s="107">
        <v>1.8</v>
      </c>
      <c r="J46" s="197">
        <v>12.53</v>
      </c>
      <c r="K46" s="110"/>
    </row>
    <row r="47" spans="1:11" ht="12" customHeight="1" x14ac:dyDescent="0.25">
      <c r="A47" s="745" t="s">
        <v>1682</v>
      </c>
      <c r="B47" s="622">
        <v>1000</v>
      </c>
      <c r="C47" s="622">
        <v>600</v>
      </c>
      <c r="D47" s="729" t="s">
        <v>1683</v>
      </c>
      <c r="E47" s="730"/>
      <c r="F47" s="622" t="s">
        <v>1271</v>
      </c>
      <c r="G47" s="622">
        <v>3.5999999999999997E-2</v>
      </c>
      <c r="H47" s="48">
        <v>100</v>
      </c>
      <c r="I47" s="107">
        <v>2.4</v>
      </c>
      <c r="J47" s="197">
        <v>9.0399999999999991</v>
      </c>
      <c r="K47" s="110"/>
    </row>
    <row r="48" spans="1:11" ht="12" customHeight="1" x14ac:dyDescent="0.25">
      <c r="A48" s="746"/>
      <c r="B48" s="615"/>
      <c r="C48" s="615"/>
      <c r="D48" s="731"/>
      <c r="E48" s="732"/>
      <c r="F48" s="615"/>
      <c r="G48" s="615"/>
      <c r="H48" s="48">
        <v>120</v>
      </c>
      <c r="I48" s="107">
        <v>1.8</v>
      </c>
      <c r="J48" s="197">
        <v>10.44</v>
      </c>
      <c r="K48" s="110"/>
    </row>
    <row r="49" spans="1:11" ht="12" customHeight="1" x14ac:dyDescent="0.25">
      <c r="A49" s="747"/>
      <c r="B49" s="616"/>
      <c r="C49" s="616"/>
      <c r="D49" s="733"/>
      <c r="E49" s="734"/>
      <c r="F49" s="616"/>
      <c r="G49" s="616"/>
      <c r="H49" s="48">
        <v>150</v>
      </c>
      <c r="I49" s="107">
        <v>1.8</v>
      </c>
      <c r="J49" s="197">
        <v>13.6</v>
      </c>
      <c r="K49" s="110"/>
    </row>
    <row r="50" spans="1:11" ht="12" customHeight="1" x14ac:dyDescent="0.25">
      <c r="A50" s="613" t="s">
        <v>1275</v>
      </c>
      <c r="B50" s="701">
        <v>1200</v>
      </c>
      <c r="C50" s="701">
        <v>200</v>
      </c>
      <c r="D50" s="721" t="s">
        <v>1287</v>
      </c>
      <c r="E50" s="721"/>
      <c r="F50" s="716">
        <v>90</v>
      </c>
      <c r="G50" s="622">
        <v>4.2000000000000003E-2</v>
      </c>
      <c r="H50" s="48">
        <v>50</v>
      </c>
      <c r="I50" s="107">
        <v>1.92</v>
      </c>
      <c r="J50" s="197">
        <v>7.67</v>
      </c>
      <c r="K50" s="110"/>
    </row>
    <row r="51" spans="1:11" ht="12" customHeight="1" x14ac:dyDescent="0.25">
      <c r="A51" s="613"/>
      <c r="B51" s="701"/>
      <c r="C51" s="701"/>
      <c r="D51" s="721"/>
      <c r="E51" s="721"/>
      <c r="F51" s="716"/>
      <c r="G51" s="615"/>
      <c r="H51" s="48">
        <v>80</v>
      </c>
      <c r="I51" s="107">
        <v>1.44</v>
      </c>
      <c r="J51" s="197">
        <v>12.26</v>
      </c>
      <c r="K51" s="110"/>
    </row>
    <row r="52" spans="1:11" ht="12" customHeight="1" x14ac:dyDescent="0.25">
      <c r="A52" s="613"/>
      <c r="B52" s="701"/>
      <c r="C52" s="701"/>
      <c r="D52" s="721"/>
      <c r="E52" s="721"/>
      <c r="F52" s="716"/>
      <c r="G52" s="615"/>
      <c r="H52" s="48">
        <v>100</v>
      </c>
      <c r="I52" s="107">
        <v>0.96</v>
      </c>
      <c r="J52" s="197">
        <v>15.33</v>
      </c>
      <c r="K52" s="110"/>
    </row>
    <row r="53" spans="1:11" ht="12" customHeight="1" x14ac:dyDescent="0.25">
      <c r="A53" s="613"/>
      <c r="B53" s="701"/>
      <c r="C53" s="701"/>
      <c r="D53" s="721"/>
      <c r="E53" s="721"/>
      <c r="F53" s="716"/>
      <c r="G53" s="615"/>
      <c r="H53" s="48">
        <v>120</v>
      </c>
      <c r="I53" s="107">
        <v>0.96</v>
      </c>
      <c r="J53" s="197">
        <v>18.39</v>
      </c>
      <c r="K53" s="110"/>
    </row>
    <row r="54" spans="1:11" ht="12" customHeight="1" x14ac:dyDescent="0.25">
      <c r="A54" s="613"/>
      <c r="B54" s="701"/>
      <c r="C54" s="701"/>
      <c r="D54" s="721"/>
      <c r="E54" s="721"/>
      <c r="F54" s="716"/>
      <c r="G54" s="615"/>
      <c r="H54" s="48">
        <v>150</v>
      </c>
      <c r="I54" s="107">
        <v>0.96</v>
      </c>
      <c r="J54" s="197">
        <v>22.98</v>
      </c>
      <c r="K54" s="110"/>
    </row>
    <row r="55" spans="1:11" ht="12" customHeight="1" x14ac:dyDescent="0.25">
      <c r="A55" s="613"/>
      <c r="B55" s="701"/>
      <c r="C55" s="701"/>
      <c r="D55" s="721"/>
      <c r="E55" s="721"/>
      <c r="F55" s="716"/>
      <c r="G55" s="616"/>
      <c r="H55" s="48">
        <v>200</v>
      </c>
      <c r="I55" s="107">
        <v>0.96</v>
      </c>
      <c r="J55" s="197">
        <v>30.64</v>
      </c>
      <c r="K55" s="110"/>
    </row>
    <row r="56" spans="1:11" ht="12" customHeight="1" x14ac:dyDescent="0.25">
      <c r="A56" s="613" t="s">
        <v>1276</v>
      </c>
      <c r="B56" s="701">
        <v>1000</v>
      </c>
      <c r="C56" s="701">
        <v>500</v>
      </c>
      <c r="D56" s="721"/>
      <c r="E56" s="721"/>
      <c r="F56" s="716">
        <v>135</v>
      </c>
      <c r="G56" s="622">
        <v>3.9E-2</v>
      </c>
      <c r="H56" s="48">
        <v>20</v>
      </c>
      <c r="I56" s="48">
        <v>4</v>
      </c>
      <c r="J56" s="197">
        <v>4.1900000000000004</v>
      </c>
      <c r="K56" s="110"/>
    </row>
    <row r="57" spans="1:11" ht="12" customHeight="1" x14ac:dyDescent="0.25">
      <c r="A57" s="613"/>
      <c r="B57" s="701"/>
      <c r="C57" s="701"/>
      <c r="D57" s="721"/>
      <c r="E57" s="721"/>
      <c r="F57" s="716"/>
      <c r="G57" s="615"/>
      <c r="H57" s="48">
        <v>30</v>
      </c>
      <c r="I57" s="48">
        <v>3</v>
      </c>
      <c r="J57" s="197">
        <v>6.34</v>
      </c>
      <c r="K57" s="110"/>
    </row>
    <row r="58" spans="1:11" ht="12" customHeight="1" x14ac:dyDescent="0.25">
      <c r="A58" s="613"/>
      <c r="B58" s="701"/>
      <c r="C58" s="701"/>
      <c r="D58" s="721"/>
      <c r="E58" s="721"/>
      <c r="F58" s="716"/>
      <c r="G58" s="615"/>
      <c r="H58" s="48">
        <v>40</v>
      </c>
      <c r="I58" s="48">
        <v>3</v>
      </c>
      <c r="J58" s="197">
        <v>6.91</v>
      </c>
      <c r="K58" s="110"/>
    </row>
    <row r="59" spans="1:11" ht="12" customHeight="1" x14ac:dyDescent="0.25">
      <c r="A59" s="613"/>
      <c r="B59" s="701"/>
      <c r="C59" s="701"/>
      <c r="D59" s="721"/>
      <c r="E59" s="721"/>
      <c r="F59" s="716"/>
      <c r="G59" s="615"/>
      <c r="H59" s="48">
        <v>50</v>
      </c>
      <c r="I59" s="48">
        <v>2</v>
      </c>
      <c r="J59" s="197">
        <v>8.84</v>
      </c>
      <c r="K59" s="110"/>
    </row>
    <row r="60" spans="1:11" ht="12" customHeight="1" x14ac:dyDescent="0.25">
      <c r="A60" s="613"/>
      <c r="B60" s="701"/>
      <c r="C60" s="701"/>
      <c r="D60" s="721"/>
      <c r="E60" s="721"/>
      <c r="F60" s="716"/>
      <c r="G60" s="615"/>
      <c r="H60" s="48">
        <v>80</v>
      </c>
      <c r="I60" s="48">
        <v>1.5</v>
      </c>
      <c r="J60" s="197">
        <v>14.12</v>
      </c>
      <c r="K60" s="110"/>
    </row>
    <row r="61" spans="1:11" ht="12" customHeight="1" x14ac:dyDescent="0.25">
      <c r="A61" s="613"/>
      <c r="B61" s="701"/>
      <c r="C61" s="701"/>
      <c r="D61" s="721"/>
      <c r="E61" s="721"/>
      <c r="F61" s="716"/>
      <c r="G61" s="615"/>
      <c r="H61" s="48">
        <v>100</v>
      </c>
      <c r="I61" s="48">
        <v>1</v>
      </c>
      <c r="J61" s="197">
        <v>17.670000000000002</v>
      </c>
      <c r="K61" s="110"/>
    </row>
    <row r="62" spans="1:11" ht="12" customHeight="1" x14ac:dyDescent="0.25">
      <c r="A62" s="613"/>
      <c r="B62" s="701"/>
      <c r="C62" s="701"/>
      <c r="D62" s="721"/>
      <c r="E62" s="721"/>
      <c r="F62" s="716"/>
      <c r="G62" s="615"/>
      <c r="H62" s="48">
        <v>120</v>
      </c>
      <c r="I62" s="48">
        <v>1</v>
      </c>
      <c r="J62" s="197">
        <v>21.18</v>
      </c>
      <c r="K62" s="110"/>
    </row>
    <row r="63" spans="1:11" ht="12" customHeight="1" x14ac:dyDescent="0.25">
      <c r="A63" s="613"/>
      <c r="B63" s="701"/>
      <c r="C63" s="701"/>
      <c r="D63" s="721"/>
      <c r="E63" s="721"/>
      <c r="F63" s="716"/>
      <c r="G63" s="616"/>
      <c r="H63" s="48">
        <v>150</v>
      </c>
      <c r="I63" s="48">
        <v>1</v>
      </c>
      <c r="J63" s="197">
        <v>26.41</v>
      </c>
      <c r="K63" s="110"/>
    </row>
    <row r="64" spans="1:11" ht="12" customHeight="1" x14ac:dyDescent="0.25">
      <c r="A64" s="613" t="s">
        <v>1277</v>
      </c>
      <c r="B64" s="701">
        <v>1000</v>
      </c>
      <c r="C64" s="701">
        <v>500</v>
      </c>
      <c r="D64" s="721"/>
      <c r="E64" s="721"/>
      <c r="F64" s="716">
        <v>100</v>
      </c>
      <c r="G64" s="622">
        <v>3.7999999999999999E-2</v>
      </c>
      <c r="H64" s="48">
        <v>80</v>
      </c>
      <c r="I64" s="107">
        <v>1.5</v>
      </c>
      <c r="J64" s="197">
        <v>11.36</v>
      </c>
      <c r="K64" s="110"/>
    </row>
    <row r="65" spans="1:11" ht="12" customHeight="1" x14ac:dyDescent="0.25">
      <c r="A65" s="613"/>
      <c r="B65" s="701"/>
      <c r="C65" s="701"/>
      <c r="D65" s="721"/>
      <c r="E65" s="721"/>
      <c r="F65" s="716"/>
      <c r="G65" s="615"/>
      <c r="H65" s="48">
        <v>100</v>
      </c>
      <c r="I65" s="107">
        <v>1</v>
      </c>
      <c r="J65" s="197">
        <v>14.16</v>
      </c>
      <c r="K65" s="110"/>
    </row>
    <row r="66" spans="1:11" ht="12" customHeight="1" x14ac:dyDescent="0.25">
      <c r="A66" s="613"/>
      <c r="B66" s="701"/>
      <c r="C66" s="701"/>
      <c r="D66" s="721"/>
      <c r="E66" s="721"/>
      <c r="F66" s="716"/>
      <c r="G66" s="615"/>
      <c r="H66" s="48">
        <v>120</v>
      </c>
      <c r="I66" s="107">
        <v>1</v>
      </c>
      <c r="J66" s="197">
        <v>16.86</v>
      </c>
      <c r="K66" s="110"/>
    </row>
    <row r="67" spans="1:11" ht="12" customHeight="1" x14ac:dyDescent="0.25">
      <c r="A67" s="613"/>
      <c r="B67" s="701"/>
      <c r="C67" s="701"/>
      <c r="D67" s="721"/>
      <c r="E67" s="721"/>
      <c r="F67" s="716"/>
      <c r="G67" s="616"/>
      <c r="H67" s="48">
        <v>150</v>
      </c>
      <c r="I67" s="107">
        <v>1</v>
      </c>
      <c r="J67" s="197">
        <v>21.14</v>
      </c>
      <c r="K67" s="110"/>
    </row>
    <row r="68" spans="1:11" ht="3.95" customHeight="1" x14ac:dyDescent="0.25"/>
    <row r="69" spans="1:11" ht="12" customHeight="1" x14ac:dyDescent="0.25">
      <c r="C69" s="735" t="s">
        <v>1684</v>
      </c>
      <c r="D69" s="735"/>
      <c r="E69" s="735"/>
      <c r="F69" s="735"/>
      <c r="G69" s="735"/>
      <c r="H69" s="735"/>
      <c r="I69" s="735"/>
      <c r="J69" s="735"/>
      <c r="K69" s="735"/>
    </row>
    <row r="70" spans="1:11" ht="3.95" customHeight="1" x14ac:dyDescent="0.25"/>
    <row r="71" spans="1:11" ht="12" customHeight="1" x14ac:dyDescent="0.25">
      <c r="A71" s="547" t="s">
        <v>918</v>
      </c>
      <c r="B71" s="569" t="s">
        <v>1290</v>
      </c>
      <c r="C71" s="550" t="s">
        <v>1291</v>
      </c>
      <c r="D71" s="547" t="s">
        <v>1261</v>
      </c>
      <c r="E71" s="547"/>
      <c r="F71" s="743" t="s">
        <v>1292</v>
      </c>
      <c r="G71" s="108" t="s">
        <v>1676</v>
      </c>
      <c r="H71" s="550" t="s">
        <v>1065</v>
      </c>
      <c r="I71" s="550" t="s">
        <v>1293</v>
      </c>
      <c r="J71" s="569" t="s">
        <v>1294</v>
      </c>
      <c r="K71" s="569"/>
    </row>
    <row r="72" spans="1:11" ht="12" customHeight="1" x14ac:dyDescent="0.25">
      <c r="A72" s="547"/>
      <c r="B72" s="571"/>
      <c r="C72" s="551"/>
      <c r="D72" s="547"/>
      <c r="E72" s="547"/>
      <c r="F72" s="744"/>
      <c r="G72" s="109" t="s">
        <v>1249</v>
      </c>
      <c r="H72" s="551"/>
      <c r="I72" s="551"/>
      <c r="J72" s="571"/>
      <c r="K72" s="571"/>
    </row>
    <row r="73" spans="1:11" ht="12" customHeight="1" x14ac:dyDescent="0.25">
      <c r="A73" s="716" t="s">
        <v>1272</v>
      </c>
      <c r="B73" s="701">
        <v>2000</v>
      </c>
      <c r="C73" s="701">
        <v>1200</v>
      </c>
      <c r="D73" s="721" t="s">
        <v>1286</v>
      </c>
      <c r="E73" s="721"/>
      <c r="F73" s="716" t="s">
        <v>1273</v>
      </c>
      <c r="G73" s="701">
        <v>3.9E-2</v>
      </c>
      <c r="H73" s="48">
        <v>80</v>
      </c>
      <c r="I73" s="107">
        <v>28.8</v>
      </c>
      <c r="J73" s="198">
        <v>13.68</v>
      </c>
      <c r="K73" s="110"/>
    </row>
    <row r="74" spans="1:11" ht="12" customHeight="1" x14ac:dyDescent="0.25">
      <c r="A74" s="716"/>
      <c r="B74" s="701"/>
      <c r="C74" s="701"/>
      <c r="D74" s="721"/>
      <c r="E74" s="721"/>
      <c r="F74" s="716"/>
      <c r="G74" s="701"/>
      <c r="H74" s="48">
        <v>100</v>
      </c>
      <c r="I74" s="107">
        <v>28.8</v>
      </c>
      <c r="J74" s="198">
        <v>16.79</v>
      </c>
      <c r="K74" s="110"/>
    </row>
    <row r="75" spans="1:11" ht="12" customHeight="1" x14ac:dyDescent="0.25">
      <c r="A75" s="716"/>
      <c r="B75" s="701"/>
      <c r="C75" s="701"/>
      <c r="D75" s="721"/>
      <c r="E75" s="721"/>
      <c r="F75" s="716"/>
      <c r="G75" s="701"/>
      <c r="H75" s="48">
        <v>120</v>
      </c>
      <c r="I75" s="107">
        <v>24</v>
      </c>
      <c r="J75" s="197">
        <v>20.03</v>
      </c>
      <c r="K75" s="110"/>
    </row>
    <row r="76" spans="1:11" ht="12" customHeight="1" x14ac:dyDescent="0.25">
      <c r="A76" s="716"/>
      <c r="B76" s="701"/>
      <c r="C76" s="701"/>
      <c r="D76" s="721"/>
      <c r="E76" s="721"/>
      <c r="F76" s="716"/>
      <c r="G76" s="701"/>
      <c r="H76" s="48">
        <v>150</v>
      </c>
      <c r="I76" s="107">
        <v>19.2</v>
      </c>
      <c r="J76" s="197">
        <v>24.47</v>
      </c>
      <c r="K76" s="110"/>
    </row>
    <row r="77" spans="1:11" ht="12" customHeight="1" x14ac:dyDescent="0.25">
      <c r="A77" s="716"/>
      <c r="B77" s="701"/>
      <c r="C77" s="701"/>
      <c r="D77" s="721"/>
      <c r="E77" s="721"/>
      <c r="F77" s="716"/>
      <c r="G77" s="701"/>
      <c r="H77" s="48">
        <v>180</v>
      </c>
      <c r="I77" s="107">
        <v>14.4</v>
      </c>
      <c r="J77" s="197">
        <v>30.02</v>
      </c>
      <c r="K77" s="110"/>
    </row>
    <row r="78" spans="1:11" ht="12" customHeight="1" x14ac:dyDescent="0.25">
      <c r="A78" s="716"/>
      <c r="B78" s="701"/>
      <c r="C78" s="701"/>
      <c r="D78" s="721"/>
      <c r="E78" s="721"/>
      <c r="F78" s="716"/>
      <c r="G78" s="701"/>
      <c r="H78" s="48">
        <v>200</v>
      </c>
      <c r="I78" s="107">
        <v>12</v>
      </c>
      <c r="J78" s="197">
        <v>32.49</v>
      </c>
      <c r="K78" s="110"/>
    </row>
    <row r="79" spans="1:11" ht="12" customHeight="1" x14ac:dyDescent="0.25">
      <c r="A79" s="722" t="s">
        <v>1274</v>
      </c>
      <c r="B79" s="622">
        <v>1000</v>
      </c>
      <c r="C79" s="622">
        <v>600</v>
      </c>
      <c r="D79" s="723" t="s">
        <v>1685</v>
      </c>
      <c r="E79" s="724"/>
      <c r="F79" s="622">
        <v>200</v>
      </c>
      <c r="G79" s="622">
        <v>0.04</v>
      </c>
      <c r="H79" s="48">
        <v>50</v>
      </c>
      <c r="I79" s="107">
        <v>2.4</v>
      </c>
      <c r="J79" s="197">
        <v>11.03</v>
      </c>
      <c r="K79" s="110"/>
    </row>
    <row r="80" spans="1:11" ht="12" customHeight="1" x14ac:dyDescent="0.25">
      <c r="A80" s="673"/>
      <c r="B80" s="615"/>
      <c r="C80" s="615"/>
      <c r="D80" s="725"/>
      <c r="E80" s="726"/>
      <c r="F80" s="615"/>
      <c r="G80" s="615"/>
      <c r="H80" s="48">
        <v>100</v>
      </c>
      <c r="I80" s="48">
        <v>1.2</v>
      </c>
      <c r="J80" s="197">
        <v>22.09</v>
      </c>
      <c r="K80" s="110"/>
    </row>
    <row r="81" spans="1:11" ht="12" customHeight="1" x14ac:dyDescent="0.25">
      <c r="A81" s="674"/>
      <c r="B81" s="616"/>
      <c r="C81" s="616"/>
      <c r="D81" s="727"/>
      <c r="E81" s="728"/>
      <c r="F81" s="616"/>
      <c r="G81" s="616"/>
      <c r="H81" s="48">
        <v>120</v>
      </c>
      <c r="I81" s="48">
        <v>1.2</v>
      </c>
      <c r="J81" s="197">
        <v>26.65</v>
      </c>
      <c r="K81" s="110"/>
    </row>
    <row r="82" spans="1:11" ht="12" customHeight="1" x14ac:dyDescent="0.25">
      <c r="A82" s="716" t="s">
        <v>1278</v>
      </c>
      <c r="B82" s="722">
        <v>2000</v>
      </c>
      <c r="C82" s="722">
        <v>1200</v>
      </c>
      <c r="D82" s="721" t="s">
        <v>1288</v>
      </c>
      <c r="E82" s="721"/>
      <c r="F82" s="716" t="s">
        <v>1279</v>
      </c>
      <c r="G82" s="622">
        <v>0.04</v>
      </c>
      <c r="H82" s="48">
        <v>50</v>
      </c>
      <c r="I82" s="48">
        <v>60</v>
      </c>
      <c r="J82" s="197">
        <v>9.5299999999999994</v>
      </c>
      <c r="K82" s="110"/>
    </row>
    <row r="83" spans="1:11" ht="12" customHeight="1" x14ac:dyDescent="0.25">
      <c r="A83" s="716"/>
      <c r="B83" s="673"/>
      <c r="C83" s="673"/>
      <c r="D83" s="721"/>
      <c r="E83" s="721"/>
      <c r="F83" s="716"/>
      <c r="G83" s="615"/>
      <c r="H83" s="48">
        <v>80</v>
      </c>
      <c r="I83" s="48">
        <v>36</v>
      </c>
      <c r="J83" s="197">
        <v>14.71</v>
      </c>
      <c r="K83" s="110"/>
    </row>
    <row r="84" spans="1:11" ht="12" customHeight="1" x14ac:dyDescent="0.25">
      <c r="A84" s="716"/>
      <c r="B84" s="673"/>
      <c r="C84" s="673"/>
      <c r="D84" s="721"/>
      <c r="E84" s="721"/>
      <c r="F84" s="716"/>
      <c r="G84" s="615"/>
      <c r="H84" s="48">
        <v>100</v>
      </c>
      <c r="I84" s="48">
        <v>28.8</v>
      </c>
      <c r="J84" s="197">
        <v>17.98</v>
      </c>
      <c r="K84" s="110"/>
    </row>
    <row r="85" spans="1:11" ht="12" customHeight="1" x14ac:dyDescent="0.25">
      <c r="A85" s="716"/>
      <c r="B85" s="673"/>
      <c r="C85" s="673"/>
      <c r="D85" s="721"/>
      <c r="E85" s="721"/>
      <c r="F85" s="716"/>
      <c r="G85" s="615"/>
      <c r="H85" s="48">
        <v>120</v>
      </c>
      <c r="I85" s="48">
        <v>24</v>
      </c>
      <c r="J85" s="197">
        <v>21.5</v>
      </c>
      <c r="K85" s="110"/>
    </row>
    <row r="86" spans="1:11" ht="12" customHeight="1" x14ac:dyDescent="0.25">
      <c r="A86" s="716"/>
      <c r="B86" s="673"/>
      <c r="C86" s="673"/>
      <c r="D86" s="721"/>
      <c r="E86" s="721"/>
      <c r="F86" s="716"/>
      <c r="G86" s="615"/>
      <c r="H86" s="48">
        <v>150</v>
      </c>
      <c r="I86" s="107">
        <v>19.2</v>
      </c>
      <c r="J86" s="197">
        <v>26.77</v>
      </c>
      <c r="K86" s="110"/>
    </row>
    <row r="87" spans="1:11" ht="12" customHeight="1" x14ac:dyDescent="0.25">
      <c r="A87" s="716"/>
      <c r="B87" s="673"/>
      <c r="C87" s="673"/>
      <c r="D87" s="721"/>
      <c r="E87" s="721"/>
      <c r="F87" s="716"/>
      <c r="G87" s="615"/>
      <c r="H87" s="48">
        <v>180</v>
      </c>
      <c r="I87" s="107">
        <v>19.2</v>
      </c>
      <c r="J87" s="197">
        <v>32.729999999999997</v>
      </c>
      <c r="K87" s="110"/>
    </row>
    <row r="88" spans="1:11" ht="12" customHeight="1" x14ac:dyDescent="0.25">
      <c r="A88" s="722"/>
      <c r="B88" s="673"/>
      <c r="C88" s="673"/>
      <c r="D88" s="756"/>
      <c r="E88" s="756"/>
      <c r="F88" s="722"/>
      <c r="G88" s="615"/>
      <c r="H88" s="48">
        <v>200</v>
      </c>
      <c r="I88" s="107">
        <v>19.2</v>
      </c>
      <c r="J88" s="197">
        <v>35.5</v>
      </c>
      <c r="K88" s="110"/>
    </row>
    <row r="89" spans="1:11" ht="12" customHeight="1" x14ac:dyDescent="0.25">
      <c r="A89" s="716" t="s">
        <v>1280</v>
      </c>
      <c r="B89" s="701">
        <v>1000</v>
      </c>
      <c r="C89" s="701">
        <v>500</v>
      </c>
      <c r="D89" s="755" t="s">
        <v>1289</v>
      </c>
      <c r="E89" s="755"/>
      <c r="F89" s="701">
        <v>161</v>
      </c>
      <c r="G89" s="701">
        <v>4.1000000000000002E-2</v>
      </c>
      <c r="H89" s="48">
        <v>20</v>
      </c>
      <c r="I89" s="107">
        <v>4.8</v>
      </c>
      <c r="J89" s="197">
        <v>4.18</v>
      </c>
      <c r="K89" s="110"/>
    </row>
    <row r="90" spans="1:11" ht="12" customHeight="1" x14ac:dyDescent="0.25">
      <c r="A90" s="716"/>
      <c r="B90" s="701"/>
      <c r="C90" s="701"/>
      <c r="D90" s="755"/>
      <c r="E90" s="755"/>
      <c r="F90" s="701"/>
      <c r="G90" s="701"/>
      <c r="H90" s="48">
        <v>30</v>
      </c>
      <c r="I90" s="48">
        <v>3</v>
      </c>
      <c r="J90" s="197">
        <v>6.25</v>
      </c>
      <c r="K90" s="110"/>
    </row>
    <row r="91" spans="1:11" ht="12" customHeight="1" x14ac:dyDescent="0.25">
      <c r="A91" s="716"/>
      <c r="B91" s="701"/>
      <c r="C91" s="701"/>
      <c r="D91" s="755"/>
      <c r="E91" s="755"/>
      <c r="F91" s="701"/>
      <c r="G91" s="701"/>
      <c r="H91" s="48">
        <v>40</v>
      </c>
      <c r="I91" s="48">
        <v>2.4</v>
      </c>
      <c r="J91" s="197">
        <v>7.66</v>
      </c>
      <c r="K91" s="110"/>
    </row>
    <row r="92" spans="1:11" ht="12" customHeight="1" x14ac:dyDescent="0.25">
      <c r="A92" s="716"/>
      <c r="B92" s="701"/>
      <c r="C92" s="701"/>
      <c r="D92" s="755"/>
      <c r="E92" s="755"/>
      <c r="F92" s="701"/>
      <c r="G92" s="701"/>
      <c r="H92" s="48">
        <v>50</v>
      </c>
      <c r="I92" s="48">
        <v>1.8</v>
      </c>
      <c r="J92" s="197">
        <v>9.52</v>
      </c>
      <c r="K92" s="110"/>
    </row>
    <row r="93" spans="1:11" ht="12" customHeight="1" x14ac:dyDescent="0.25">
      <c r="A93" s="716"/>
      <c r="B93" s="701"/>
      <c r="C93" s="701"/>
      <c r="D93" s="755"/>
      <c r="E93" s="755"/>
      <c r="F93" s="701"/>
      <c r="G93" s="701"/>
      <c r="H93" s="48">
        <v>60</v>
      </c>
      <c r="I93" s="48">
        <v>1.2</v>
      </c>
      <c r="J93" s="197"/>
      <c r="K93" s="110"/>
    </row>
    <row r="94" spans="1:11" ht="12" customHeight="1" x14ac:dyDescent="0.25">
      <c r="A94" s="716"/>
      <c r="B94" s="701"/>
      <c r="C94" s="701"/>
      <c r="D94" s="755"/>
      <c r="E94" s="755"/>
      <c r="F94" s="701"/>
      <c r="G94" s="701"/>
      <c r="H94" s="48">
        <v>80</v>
      </c>
      <c r="I94" s="48">
        <v>1.2</v>
      </c>
      <c r="J94" s="197"/>
      <c r="K94" s="110"/>
    </row>
    <row r="95" spans="1:11" ht="12" customHeight="1" x14ac:dyDescent="0.25">
      <c r="A95" s="716"/>
      <c r="B95" s="701"/>
      <c r="C95" s="701"/>
      <c r="D95" s="755"/>
      <c r="E95" s="755"/>
      <c r="F95" s="701"/>
      <c r="G95" s="701"/>
      <c r="H95" s="48">
        <v>100</v>
      </c>
      <c r="I95" s="48">
        <v>0.6</v>
      </c>
      <c r="J95" s="197"/>
      <c r="K95" s="110"/>
    </row>
    <row r="96" spans="1:11" ht="12" customHeight="1" x14ac:dyDescent="0.25">
      <c r="A96" s="137" t="s">
        <v>1342</v>
      </c>
      <c r="B96" s="6">
        <v>1000</v>
      </c>
      <c r="C96" s="6">
        <v>600</v>
      </c>
      <c r="D96" s="755" t="s">
        <v>1341</v>
      </c>
      <c r="E96" s="755"/>
      <c r="F96" s="6"/>
      <c r="G96" s="6"/>
      <c r="H96" s="6">
        <v>30</v>
      </c>
      <c r="I96" s="6">
        <v>6</v>
      </c>
      <c r="J96" s="197">
        <v>10.65</v>
      </c>
      <c r="K96" s="110"/>
    </row>
    <row r="98" spans="11:11" x14ac:dyDescent="0.25">
      <c r="K98" s="77">
        <f ca="1">TODAY()</f>
        <v>42088</v>
      </c>
    </row>
  </sheetData>
  <mergeCells count="129">
    <mergeCell ref="D96:E96"/>
    <mergeCell ref="A71:A72"/>
    <mergeCell ref="B71:B72"/>
    <mergeCell ref="C71:C72"/>
    <mergeCell ref="D71:E72"/>
    <mergeCell ref="B89:B95"/>
    <mergeCell ref="D82:E88"/>
    <mergeCell ref="F82:F88"/>
    <mergeCell ref="G82:G88"/>
    <mergeCell ref="G56:G63"/>
    <mergeCell ref="D50:E67"/>
    <mergeCell ref="C64:C67"/>
    <mergeCell ref="F64:F67"/>
    <mergeCell ref="C50:C55"/>
    <mergeCell ref="F50:F55"/>
    <mergeCell ref="G89:G95"/>
    <mergeCell ref="F89:F95"/>
    <mergeCell ref="D89:E95"/>
    <mergeCell ref="C89:C95"/>
    <mergeCell ref="B33:B38"/>
    <mergeCell ref="A89:A95"/>
    <mergeCell ref="F45:F46"/>
    <mergeCell ref="J10:J11"/>
    <mergeCell ref="A47:A49"/>
    <mergeCell ref="B47:B49"/>
    <mergeCell ref="C47:C49"/>
    <mergeCell ref="A39:A41"/>
    <mergeCell ref="D39:E41"/>
    <mergeCell ref="F39:F41"/>
    <mergeCell ref="B39:B41"/>
    <mergeCell ref="C39:C41"/>
    <mergeCell ref="G39:G41"/>
    <mergeCell ref="A64:A67"/>
    <mergeCell ref="A50:A55"/>
    <mergeCell ref="I71:I72"/>
    <mergeCell ref="J71:J72"/>
    <mergeCell ref="F71:F72"/>
    <mergeCell ref="A82:A88"/>
    <mergeCell ref="G50:G55"/>
    <mergeCell ref="A56:A63"/>
    <mergeCell ref="B56:B63"/>
    <mergeCell ref="C56:C63"/>
    <mergeCell ref="F56:F63"/>
    <mergeCell ref="A33:A38"/>
    <mergeCell ref="F33:F38"/>
    <mergeCell ref="G22:G27"/>
    <mergeCell ref="A31:A32"/>
    <mergeCell ref="B31:B32"/>
    <mergeCell ref="A15:A18"/>
    <mergeCell ref="C15:C18"/>
    <mergeCell ref="A22:A27"/>
    <mergeCell ref="B22:B27"/>
    <mergeCell ref="C22:C27"/>
    <mergeCell ref="D22:E27"/>
    <mergeCell ref="G33:G38"/>
    <mergeCell ref="C29:K29"/>
    <mergeCell ref="F31:F32"/>
    <mergeCell ref="H31:H32"/>
    <mergeCell ref="D33:E38"/>
    <mergeCell ref="C33:C38"/>
    <mergeCell ref="I31:I32"/>
    <mergeCell ref="J31:J32"/>
    <mergeCell ref="A19:A21"/>
    <mergeCell ref="D19:E21"/>
    <mergeCell ref="F19:F21"/>
    <mergeCell ref="C31:C32"/>
    <mergeCell ref="D31:E32"/>
    <mergeCell ref="D15:E18"/>
    <mergeCell ref="B10:B11"/>
    <mergeCell ref="C10:C11"/>
    <mergeCell ref="F10:F11"/>
    <mergeCell ref="H10:H11"/>
    <mergeCell ref="I10:I11"/>
    <mergeCell ref="A10:A11"/>
    <mergeCell ref="G19:G21"/>
    <mergeCell ref="C19:C21"/>
    <mergeCell ref="D10:E11"/>
    <mergeCell ref="G15:G18"/>
    <mergeCell ref="F15:F18"/>
    <mergeCell ref="F12:F14"/>
    <mergeCell ref="G12:G14"/>
    <mergeCell ref="D12:E14"/>
    <mergeCell ref="E2:G2"/>
    <mergeCell ref="E3:G3"/>
    <mergeCell ref="E4:G4"/>
    <mergeCell ref="E5:G5"/>
    <mergeCell ref="C8:K8"/>
    <mergeCell ref="C12:C14"/>
    <mergeCell ref="B12:B14"/>
    <mergeCell ref="A12:A14"/>
    <mergeCell ref="A6:K6"/>
    <mergeCell ref="K10:K11"/>
    <mergeCell ref="A1:J1"/>
    <mergeCell ref="K31:K32"/>
    <mergeCell ref="F22:F27"/>
    <mergeCell ref="G45:G46"/>
    <mergeCell ref="A42:A44"/>
    <mergeCell ref="B42:B44"/>
    <mergeCell ref="C42:C44"/>
    <mergeCell ref="F42:F44"/>
    <mergeCell ref="B79:B81"/>
    <mergeCell ref="A79:A81"/>
    <mergeCell ref="D47:E49"/>
    <mergeCell ref="G42:G44"/>
    <mergeCell ref="D42:E44"/>
    <mergeCell ref="F73:F78"/>
    <mergeCell ref="G73:G78"/>
    <mergeCell ref="G64:G67"/>
    <mergeCell ref="C69:K69"/>
    <mergeCell ref="F47:F49"/>
    <mergeCell ref="G47:G49"/>
    <mergeCell ref="D45:E46"/>
    <mergeCell ref="A45:A46"/>
    <mergeCell ref="B45:B46"/>
    <mergeCell ref="C45:C46"/>
    <mergeCell ref="B50:B55"/>
    <mergeCell ref="B64:B67"/>
    <mergeCell ref="K71:K72"/>
    <mergeCell ref="A73:A78"/>
    <mergeCell ref="B73:B78"/>
    <mergeCell ref="C73:C78"/>
    <mergeCell ref="D73:E78"/>
    <mergeCell ref="H71:H72"/>
    <mergeCell ref="B82:B88"/>
    <mergeCell ref="C82:C88"/>
    <mergeCell ref="G79:G81"/>
    <mergeCell ref="F79:F81"/>
    <mergeCell ref="D79:E81"/>
    <mergeCell ref="C79:C81"/>
  </mergeCells>
  <phoneticPr fontId="4" type="noConversion"/>
  <pageMargins left="0.25" right="0.25"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sqref="A1:J1"/>
    </sheetView>
  </sheetViews>
  <sheetFormatPr defaultRowHeight="15" x14ac:dyDescent="0.25"/>
  <sheetData>
    <row r="1" spans="1:10" ht="138.7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1259</v>
      </c>
      <c r="D9" s="522"/>
      <c r="E9" s="522"/>
      <c r="F9" s="522"/>
      <c r="G9" s="522"/>
      <c r="H9" s="522"/>
    </row>
    <row r="11" spans="1:10" x14ac:dyDescent="0.25">
      <c r="A11" s="760" t="s">
        <v>1120</v>
      </c>
      <c r="B11" s="140"/>
      <c r="C11" s="119"/>
      <c r="D11" s="120"/>
      <c r="E11" s="140" t="s">
        <v>1237</v>
      </c>
      <c r="F11" s="140" t="s">
        <v>1238</v>
      </c>
      <c r="G11" s="120"/>
      <c r="H11" s="121"/>
      <c r="I11" s="140" t="s">
        <v>1239</v>
      </c>
      <c r="J11" s="140"/>
    </row>
    <row r="12" spans="1:10" x14ac:dyDescent="0.25">
      <c r="A12" s="760"/>
      <c r="B12" s="275" t="s">
        <v>1132</v>
      </c>
      <c r="C12" s="275" t="s">
        <v>1240</v>
      </c>
      <c r="D12" s="275" t="s">
        <v>1241</v>
      </c>
      <c r="E12" s="275" t="s">
        <v>1242</v>
      </c>
      <c r="F12" s="275" t="s">
        <v>1242</v>
      </c>
      <c r="G12" s="275" t="s">
        <v>1243</v>
      </c>
      <c r="H12" s="275" t="s">
        <v>1244</v>
      </c>
      <c r="I12" s="275" t="s">
        <v>1245</v>
      </c>
      <c r="J12" s="275"/>
    </row>
    <row r="13" spans="1:10" x14ac:dyDescent="0.25">
      <c r="A13" s="760"/>
      <c r="B13" s="141" t="s">
        <v>1246</v>
      </c>
      <c r="C13" s="141" t="s">
        <v>1247</v>
      </c>
      <c r="D13" s="141" t="s">
        <v>1247</v>
      </c>
      <c r="E13" s="141" t="s">
        <v>1248</v>
      </c>
      <c r="F13" s="141" t="s">
        <v>1248</v>
      </c>
      <c r="G13" s="141" t="s">
        <v>1258</v>
      </c>
      <c r="H13" s="141" t="s">
        <v>1249</v>
      </c>
      <c r="I13" s="141" t="s">
        <v>1250</v>
      </c>
      <c r="J13" s="141"/>
    </row>
    <row r="14" spans="1:10" x14ac:dyDescent="0.25">
      <c r="A14" s="126" t="s">
        <v>1251</v>
      </c>
      <c r="B14" s="127">
        <v>50</v>
      </c>
      <c r="C14" s="127">
        <v>1220</v>
      </c>
      <c r="D14" s="127">
        <v>7000</v>
      </c>
      <c r="E14" s="127">
        <v>17.079999999999998</v>
      </c>
      <c r="F14" s="127">
        <v>2</v>
      </c>
      <c r="G14" s="127">
        <v>11</v>
      </c>
      <c r="H14" s="127">
        <v>0.04</v>
      </c>
      <c r="I14" s="128">
        <v>193</v>
      </c>
      <c r="J14" s="130"/>
    </row>
    <row r="15" spans="1:10" x14ac:dyDescent="0.25">
      <c r="A15" s="277" t="s">
        <v>1251</v>
      </c>
      <c r="B15" s="44">
        <v>75</v>
      </c>
      <c r="C15" s="44">
        <v>1220</v>
      </c>
      <c r="D15" s="44">
        <v>5500</v>
      </c>
      <c r="E15" s="44">
        <v>13.42</v>
      </c>
      <c r="F15" s="44">
        <v>2</v>
      </c>
      <c r="G15" s="44">
        <v>11</v>
      </c>
      <c r="H15" s="44">
        <v>0.04</v>
      </c>
      <c r="I15" s="278">
        <v>241</v>
      </c>
      <c r="J15" s="279"/>
    </row>
    <row r="16" spans="1:10" x14ac:dyDescent="0.25">
      <c r="A16" s="126" t="s">
        <v>1252</v>
      </c>
      <c r="B16" s="58">
        <v>50</v>
      </c>
      <c r="C16" s="58">
        <v>1220</v>
      </c>
      <c r="D16" s="58">
        <v>8200</v>
      </c>
      <c r="E16" s="58">
        <v>20.010000000000002</v>
      </c>
      <c r="F16" s="58">
        <v>2</v>
      </c>
      <c r="G16" s="58">
        <v>11</v>
      </c>
      <c r="H16" s="58">
        <v>0.04</v>
      </c>
      <c r="I16" s="129">
        <v>212</v>
      </c>
      <c r="J16" s="130"/>
    </row>
    <row r="17" spans="1:10" x14ac:dyDescent="0.25">
      <c r="A17" s="126" t="s">
        <v>1695</v>
      </c>
      <c r="B17" s="58">
        <v>50</v>
      </c>
      <c r="C17" s="58">
        <v>1220</v>
      </c>
      <c r="D17" s="58">
        <v>8500</v>
      </c>
      <c r="E17" s="58">
        <v>20.74</v>
      </c>
      <c r="F17" s="58">
        <v>2</v>
      </c>
      <c r="G17" s="58">
        <v>10</v>
      </c>
      <c r="H17" s="58">
        <v>0.04</v>
      </c>
      <c r="I17" s="129">
        <v>206</v>
      </c>
      <c r="J17" s="130"/>
    </row>
    <row r="18" spans="1:10" ht="22.5" x14ac:dyDescent="0.25">
      <c r="A18" s="276" t="s">
        <v>1253</v>
      </c>
      <c r="B18" s="6">
        <v>50</v>
      </c>
      <c r="C18" s="6">
        <v>1220</v>
      </c>
      <c r="D18" s="6">
        <v>8500</v>
      </c>
      <c r="E18" s="6">
        <v>20.74</v>
      </c>
      <c r="F18" s="6">
        <v>2</v>
      </c>
      <c r="G18" s="6">
        <v>11</v>
      </c>
      <c r="H18" s="6">
        <v>0.04</v>
      </c>
      <c r="I18" s="115">
        <v>210</v>
      </c>
      <c r="J18" s="106"/>
    </row>
    <row r="19" spans="1:10" x14ac:dyDescent="0.25">
      <c r="A19" s="757" t="s">
        <v>421</v>
      </c>
      <c r="B19" s="6">
        <v>50</v>
      </c>
      <c r="C19" s="6">
        <v>610</v>
      </c>
      <c r="D19" s="6">
        <v>1170</v>
      </c>
      <c r="E19" s="6">
        <v>10</v>
      </c>
      <c r="F19" s="6">
        <v>14</v>
      </c>
      <c r="G19" s="6">
        <v>11</v>
      </c>
      <c r="H19" s="6">
        <v>0.04</v>
      </c>
      <c r="I19" s="115">
        <v>174</v>
      </c>
      <c r="J19" s="106"/>
    </row>
    <row r="20" spans="1:10" x14ac:dyDescent="0.25">
      <c r="A20" s="758"/>
      <c r="B20" s="6">
        <v>100</v>
      </c>
      <c r="C20" s="6">
        <v>610</v>
      </c>
      <c r="D20" s="6">
        <v>1170</v>
      </c>
      <c r="E20" s="6">
        <v>5</v>
      </c>
      <c r="F20" s="6">
        <v>7</v>
      </c>
      <c r="G20" s="6">
        <v>11</v>
      </c>
      <c r="H20" s="6">
        <v>0.04</v>
      </c>
      <c r="I20" s="115">
        <v>174</v>
      </c>
      <c r="J20" s="106"/>
    </row>
    <row r="21" spans="1:10" x14ac:dyDescent="0.25">
      <c r="A21" s="274" t="s">
        <v>1254</v>
      </c>
      <c r="B21" s="6">
        <v>50</v>
      </c>
      <c r="C21" s="6">
        <v>610</v>
      </c>
      <c r="D21" s="6">
        <v>1170</v>
      </c>
      <c r="E21" s="6">
        <v>10</v>
      </c>
      <c r="F21" s="6">
        <v>14</v>
      </c>
      <c r="G21" s="6">
        <v>17</v>
      </c>
      <c r="H21" s="6">
        <v>3.4000000000000002E-2</v>
      </c>
      <c r="I21" s="115">
        <v>211</v>
      </c>
      <c r="J21" s="106"/>
    </row>
    <row r="22" spans="1:10" x14ac:dyDescent="0.25">
      <c r="A22" s="274" t="s">
        <v>1254</v>
      </c>
      <c r="B22" s="6">
        <v>100</v>
      </c>
      <c r="C22" s="6">
        <v>610</v>
      </c>
      <c r="D22" s="6">
        <v>1170</v>
      </c>
      <c r="E22" s="6">
        <v>5</v>
      </c>
      <c r="F22" s="6">
        <v>7</v>
      </c>
      <c r="G22" s="6">
        <v>17</v>
      </c>
      <c r="H22" s="6">
        <v>3.4000000000000002E-2</v>
      </c>
      <c r="I22" s="115">
        <v>211</v>
      </c>
      <c r="J22" s="106"/>
    </row>
    <row r="23" spans="1:10" x14ac:dyDescent="0.25">
      <c r="A23" s="274" t="s">
        <v>1255</v>
      </c>
      <c r="B23" s="6">
        <v>50</v>
      </c>
      <c r="C23" s="6">
        <v>610</v>
      </c>
      <c r="D23" s="6">
        <v>1170</v>
      </c>
      <c r="E23" s="6">
        <v>14.273999999999999</v>
      </c>
      <c r="F23" s="6">
        <v>20</v>
      </c>
      <c r="G23" s="6">
        <v>17</v>
      </c>
      <c r="H23" s="6">
        <v>3.4000000000000002E-2</v>
      </c>
      <c r="I23" s="115">
        <v>281</v>
      </c>
      <c r="J23" s="106"/>
    </row>
    <row r="24" spans="1:10" x14ac:dyDescent="0.25">
      <c r="A24" s="274" t="s">
        <v>1255</v>
      </c>
      <c r="B24" s="6">
        <v>100</v>
      </c>
      <c r="C24" s="6">
        <v>610</v>
      </c>
      <c r="D24" s="6">
        <v>1170</v>
      </c>
      <c r="E24" s="6">
        <v>7.1369999999999996</v>
      </c>
      <c r="F24" s="6">
        <v>10</v>
      </c>
      <c r="G24" s="6">
        <v>17</v>
      </c>
      <c r="H24" s="6">
        <v>3.4000000000000002E-2</v>
      </c>
      <c r="I24" s="115">
        <v>281</v>
      </c>
      <c r="J24" s="106"/>
    </row>
    <row r="25" spans="1:10" x14ac:dyDescent="0.25">
      <c r="A25" s="759" t="s">
        <v>1256</v>
      </c>
      <c r="B25" s="58">
        <v>50</v>
      </c>
      <c r="C25" s="58">
        <v>610</v>
      </c>
      <c r="D25" s="58">
        <v>1170</v>
      </c>
      <c r="E25" s="58">
        <v>14.273999999999999</v>
      </c>
      <c r="F25" s="58">
        <v>20</v>
      </c>
      <c r="G25" s="58">
        <v>14</v>
      </c>
      <c r="H25" s="58">
        <v>3.6999999999999998E-2</v>
      </c>
      <c r="I25" s="129">
        <v>221</v>
      </c>
      <c r="J25" s="130"/>
    </row>
    <row r="26" spans="1:10" x14ac:dyDescent="0.25">
      <c r="A26" s="759"/>
      <c r="B26" s="58">
        <v>100</v>
      </c>
      <c r="C26" s="58">
        <v>610</v>
      </c>
      <c r="D26" s="58">
        <v>1170</v>
      </c>
      <c r="E26" s="58">
        <v>7.1369999999999996</v>
      </c>
      <c r="F26" s="58">
        <v>10</v>
      </c>
      <c r="G26" s="58">
        <v>14</v>
      </c>
      <c r="H26" s="58">
        <v>3.6999999999999998E-2</v>
      </c>
      <c r="I26" s="129">
        <v>221</v>
      </c>
      <c r="J26" s="130"/>
    </row>
    <row r="27" spans="1:10" x14ac:dyDescent="0.25">
      <c r="A27" s="759" t="s">
        <v>1329</v>
      </c>
      <c r="B27" s="58">
        <v>50</v>
      </c>
      <c r="C27" s="58">
        <v>610</v>
      </c>
      <c r="D27" s="58">
        <v>1170</v>
      </c>
      <c r="E27" s="58">
        <v>14.273999999999999</v>
      </c>
      <c r="F27" s="58">
        <v>20</v>
      </c>
      <c r="G27" s="58">
        <v>14</v>
      </c>
      <c r="H27" s="58">
        <v>3.6999999999999998E-2</v>
      </c>
      <c r="I27" s="129">
        <v>221</v>
      </c>
      <c r="J27" s="130"/>
    </row>
    <row r="28" spans="1:10" x14ac:dyDescent="0.25">
      <c r="A28" s="759"/>
      <c r="B28" s="44">
        <v>75</v>
      </c>
      <c r="C28" s="44">
        <v>610</v>
      </c>
      <c r="D28" s="44">
        <v>1170</v>
      </c>
      <c r="E28" s="44">
        <v>11.42</v>
      </c>
      <c r="F28" s="44">
        <v>14</v>
      </c>
      <c r="G28" s="44">
        <v>14</v>
      </c>
      <c r="H28" s="44">
        <v>3.6999999999999998E-2</v>
      </c>
      <c r="I28" s="278">
        <v>272</v>
      </c>
      <c r="J28" s="279"/>
    </row>
    <row r="29" spans="1:10" x14ac:dyDescent="0.25">
      <c r="A29" s="759"/>
      <c r="B29" s="58">
        <v>100</v>
      </c>
      <c r="C29" s="58">
        <v>610</v>
      </c>
      <c r="D29" s="58">
        <v>1170</v>
      </c>
      <c r="E29" s="58">
        <v>7.1369999999999996</v>
      </c>
      <c r="F29" s="58">
        <v>10</v>
      </c>
      <c r="G29" s="58">
        <v>14</v>
      </c>
      <c r="H29" s="58">
        <v>3.6999999999999998E-2</v>
      </c>
      <c r="I29" s="129">
        <v>221</v>
      </c>
      <c r="J29" s="130"/>
    </row>
    <row r="30" spans="1:10" x14ac:dyDescent="0.25">
      <c r="A30" s="274" t="s">
        <v>1257</v>
      </c>
      <c r="B30" s="6">
        <v>50</v>
      </c>
      <c r="C30" s="6">
        <v>1200</v>
      </c>
      <c r="D30" s="6">
        <v>14000</v>
      </c>
      <c r="E30" s="6">
        <v>16.8</v>
      </c>
      <c r="F30" s="6">
        <v>20</v>
      </c>
      <c r="G30" s="6">
        <v>17</v>
      </c>
      <c r="H30" s="6">
        <v>3.4000000000000002E-2</v>
      </c>
      <c r="I30" s="115">
        <v>473</v>
      </c>
      <c r="J30" s="106"/>
    </row>
    <row r="31" spans="1:10" x14ac:dyDescent="0.25">
      <c r="A31" s="274" t="s">
        <v>1257</v>
      </c>
      <c r="B31" s="6">
        <v>100</v>
      </c>
      <c r="C31" s="6">
        <v>1200</v>
      </c>
      <c r="D31" s="6">
        <v>7000</v>
      </c>
      <c r="E31" s="6">
        <v>8.4</v>
      </c>
      <c r="F31" s="6">
        <v>10</v>
      </c>
      <c r="G31" s="6">
        <v>17</v>
      </c>
      <c r="H31" s="6">
        <v>3.4000000000000002E-2</v>
      </c>
      <c r="I31" s="115">
        <v>473</v>
      </c>
      <c r="J31" s="106"/>
    </row>
    <row r="33" spans="10:10" x14ac:dyDescent="0.25">
      <c r="J33" s="77">
        <f ca="1">TODAY()</f>
        <v>42088</v>
      </c>
    </row>
  </sheetData>
  <mergeCells count="11">
    <mergeCell ref="E2:G2"/>
    <mergeCell ref="E3:G3"/>
    <mergeCell ref="E4:G4"/>
    <mergeCell ref="C9:H9"/>
    <mergeCell ref="A1:J1"/>
    <mergeCell ref="A19:A20"/>
    <mergeCell ref="A25:A26"/>
    <mergeCell ref="A27:A29"/>
    <mergeCell ref="E5:G5"/>
    <mergeCell ref="A7:J7"/>
    <mergeCell ref="A11:A13"/>
  </mergeCells>
  <phoneticPr fontId="4" type="noConversion"/>
  <pageMargins left="0.25" right="0.25"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sqref="A1:J1"/>
    </sheetView>
  </sheetViews>
  <sheetFormatPr defaultRowHeight="15" x14ac:dyDescent="0.25"/>
  <sheetData>
    <row r="1" spans="1:10" ht="152.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1347</v>
      </c>
      <c r="D9" s="522"/>
      <c r="E9" s="522"/>
      <c r="F9" s="522"/>
      <c r="G9" s="522"/>
      <c r="H9" s="522"/>
      <c r="I9" s="4" t="s">
        <v>847</v>
      </c>
      <c r="J9" s="12">
        <f>ГЛАВНАЯ!G37</f>
        <v>0</v>
      </c>
    </row>
    <row r="11" spans="1:10" x14ac:dyDescent="0.25">
      <c r="A11" s="773" t="s">
        <v>918</v>
      </c>
      <c r="B11" s="774"/>
      <c r="C11" s="774"/>
      <c r="D11" s="775"/>
      <c r="E11" s="773" t="s">
        <v>1348</v>
      </c>
      <c r="F11" s="775"/>
      <c r="G11" s="653" t="s">
        <v>1349</v>
      </c>
      <c r="H11" s="656" t="s">
        <v>1292</v>
      </c>
      <c r="I11" s="550" t="s">
        <v>1350</v>
      </c>
      <c r="J11" s="550"/>
    </row>
    <row r="12" spans="1:10" x14ac:dyDescent="0.25">
      <c r="A12" s="776"/>
      <c r="B12" s="591"/>
      <c r="C12" s="591"/>
      <c r="D12" s="777"/>
      <c r="E12" s="776"/>
      <c r="F12" s="777"/>
      <c r="G12" s="654"/>
      <c r="H12" s="657"/>
      <c r="I12" s="567"/>
      <c r="J12" s="567"/>
    </row>
    <row r="13" spans="1:10" x14ac:dyDescent="0.25">
      <c r="A13" s="778"/>
      <c r="B13" s="779"/>
      <c r="C13" s="779"/>
      <c r="D13" s="780"/>
      <c r="E13" s="778"/>
      <c r="F13" s="780"/>
      <c r="G13" s="655"/>
      <c r="H13" s="658"/>
      <c r="I13" s="551"/>
      <c r="J13" s="551"/>
    </row>
    <row r="14" spans="1:10" x14ac:dyDescent="0.25">
      <c r="A14" s="764" t="s">
        <v>1351</v>
      </c>
      <c r="B14" s="765"/>
      <c r="C14" s="765"/>
      <c r="D14" s="766"/>
      <c r="E14" s="764" t="s">
        <v>1352</v>
      </c>
      <c r="F14" s="770"/>
      <c r="G14" s="762">
        <v>1</v>
      </c>
      <c r="H14" s="763">
        <v>25</v>
      </c>
      <c r="I14" s="761">
        <v>0.42</v>
      </c>
      <c r="J14" s="761"/>
    </row>
    <row r="15" spans="1:10" x14ac:dyDescent="0.25">
      <c r="A15" s="767"/>
      <c r="B15" s="768"/>
      <c r="C15" s="768"/>
      <c r="D15" s="769"/>
      <c r="E15" s="771"/>
      <c r="F15" s="772"/>
      <c r="G15" s="762"/>
      <c r="H15" s="763"/>
      <c r="I15" s="761"/>
      <c r="J15" s="761"/>
    </row>
    <row r="16" spans="1:10" x14ac:dyDescent="0.25">
      <c r="A16" s="764" t="s">
        <v>1353</v>
      </c>
      <c r="B16" s="765"/>
      <c r="C16" s="765"/>
      <c r="D16" s="766"/>
      <c r="E16" s="764" t="s">
        <v>1352</v>
      </c>
      <c r="F16" s="770"/>
      <c r="G16" s="762">
        <v>1</v>
      </c>
      <c r="H16" s="763">
        <v>25</v>
      </c>
      <c r="I16" s="761">
        <v>0.41</v>
      </c>
      <c r="J16" s="761"/>
    </row>
    <row r="17" spans="1:10" x14ac:dyDescent="0.25">
      <c r="A17" s="767"/>
      <c r="B17" s="768"/>
      <c r="C17" s="768"/>
      <c r="D17" s="769"/>
      <c r="E17" s="771"/>
      <c r="F17" s="772"/>
      <c r="G17" s="762"/>
      <c r="H17" s="763"/>
      <c r="I17" s="761"/>
      <c r="J17" s="761"/>
    </row>
    <row r="19" spans="1:10" x14ac:dyDescent="0.25">
      <c r="J19" s="77">
        <f ca="1">TODAY()</f>
        <v>42088</v>
      </c>
    </row>
  </sheetData>
  <mergeCells count="25">
    <mergeCell ref="A7:J7"/>
    <mergeCell ref="E5:G5"/>
    <mergeCell ref="E2:G2"/>
    <mergeCell ref="E3:G3"/>
    <mergeCell ref="E4:G4"/>
    <mergeCell ref="A1:J1"/>
    <mergeCell ref="C9:H9"/>
    <mergeCell ref="A11:D13"/>
    <mergeCell ref="E11:F13"/>
    <mergeCell ref="G11:G13"/>
    <mergeCell ref="H11:H13"/>
    <mergeCell ref="A14:D15"/>
    <mergeCell ref="E14:F15"/>
    <mergeCell ref="A16:D17"/>
    <mergeCell ref="E16:F17"/>
    <mergeCell ref="G16:G17"/>
    <mergeCell ref="I16:I17"/>
    <mergeCell ref="I14:I15"/>
    <mergeCell ref="J14:J15"/>
    <mergeCell ref="J11:J13"/>
    <mergeCell ref="G14:G15"/>
    <mergeCell ref="H14:H15"/>
    <mergeCell ref="J16:J17"/>
    <mergeCell ref="H16:H17"/>
    <mergeCell ref="I11:I13"/>
  </mergeCells>
  <phoneticPr fontId="4" type="noConversion"/>
  <pageMargins left="0.25" right="0.25"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selection sqref="A1:J1"/>
    </sheetView>
  </sheetViews>
  <sheetFormatPr defaultRowHeight="15" x14ac:dyDescent="0.25"/>
  <cols>
    <col min="6" max="6" width="9.140625" style="4"/>
  </cols>
  <sheetData>
    <row r="1" spans="1:10" ht="131.25" customHeight="1" x14ac:dyDescent="0.25">
      <c r="A1" s="1136" t="s">
        <v>1767</v>
      </c>
      <c r="B1" s="522"/>
      <c r="C1" s="522"/>
      <c r="D1" s="522"/>
      <c r="E1" s="522"/>
      <c r="F1" s="522"/>
      <c r="G1" s="522"/>
      <c r="H1" s="522"/>
      <c r="I1" s="522"/>
      <c r="J1" s="522"/>
    </row>
    <row r="2" spans="1:10" ht="11.25" customHeight="1" x14ac:dyDescent="0.25">
      <c r="D2" s="5"/>
      <c r="E2" s="545"/>
      <c r="F2" s="543"/>
      <c r="G2" s="543"/>
    </row>
    <row r="3" spans="1:10" ht="11.25" customHeight="1" x14ac:dyDescent="0.25">
      <c r="D3" s="5"/>
      <c r="E3" s="543"/>
      <c r="F3" s="543"/>
      <c r="G3" s="543"/>
    </row>
    <row r="4" spans="1:10" ht="11.25" customHeight="1" x14ac:dyDescent="0.25">
      <c r="D4" s="508"/>
      <c r="E4" s="543"/>
      <c r="F4" s="543"/>
      <c r="G4" s="543"/>
    </row>
    <row r="5" spans="1:10" ht="11.25" customHeight="1" x14ac:dyDescent="0.25">
      <c r="D5" s="5"/>
      <c r="E5" s="543"/>
      <c r="F5" s="543"/>
      <c r="G5" s="543"/>
    </row>
    <row r="6" spans="1:10" ht="11.25" customHeight="1" x14ac:dyDescent="0.25"/>
    <row r="7" spans="1:10" ht="11.25" customHeight="1" x14ac:dyDescent="0.25">
      <c r="A7" s="546"/>
      <c r="B7" s="546"/>
      <c r="C7" s="546"/>
      <c r="D7" s="546"/>
      <c r="E7" s="546"/>
      <c r="F7" s="546"/>
      <c r="G7" s="546"/>
      <c r="H7" s="546"/>
      <c r="I7" s="546"/>
      <c r="J7" s="546"/>
    </row>
    <row r="8" spans="1:10" ht="3.95" customHeight="1" x14ac:dyDescent="0.25"/>
    <row r="9" spans="1:10" x14ac:dyDescent="0.25">
      <c r="D9" s="522" t="s">
        <v>1333</v>
      </c>
      <c r="E9" s="522"/>
      <c r="F9" s="522"/>
      <c r="G9" s="522"/>
      <c r="H9" s="522"/>
      <c r="I9" s="4" t="s">
        <v>847</v>
      </c>
      <c r="J9" s="12">
        <f>ГЛАВНАЯ!G35</f>
        <v>0</v>
      </c>
    </row>
    <row r="10" spans="1:10" ht="3.95" customHeight="1" x14ac:dyDescent="0.25">
      <c r="J10" s="102"/>
    </row>
    <row r="11" spans="1:10" ht="3.95" customHeight="1" x14ac:dyDescent="0.25"/>
    <row r="12" spans="1:10" ht="20.100000000000001" customHeight="1" x14ac:dyDescent="0.25">
      <c r="A12" s="547" t="s">
        <v>1120</v>
      </c>
      <c r="B12" s="547" t="s">
        <v>1261</v>
      </c>
      <c r="C12" s="547"/>
      <c r="D12" s="550" t="s">
        <v>1292</v>
      </c>
      <c r="E12" s="676" t="s">
        <v>1297</v>
      </c>
      <c r="F12" s="574" t="s">
        <v>1298</v>
      </c>
      <c r="G12" s="550" t="s">
        <v>1301</v>
      </c>
      <c r="H12" s="550" t="s">
        <v>1293</v>
      </c>
      <c r="I12" s="550" t="s">
        <v>1133</v>
      </c>
      <c r="J12" s="550"/>
    </row>
    <row r="13" spans="1:10" ht="20.100000000000001" customHeight="1" x14ac:dyDescent="0.25">
      <c r="A13" s="547"/>
      <c r="B13" s="547"/>
      <c r="C13" s="547"/>
      <c r="D13" s="551"/>
      <c r="E13" s="676"/>
      <c r="F13" s="574"/>
      <c r="G13" s="551"/>
      <c r="H13" s="551"/>
      <c r="I13" s="551"/>
      <c r="J13" s="551"/>
    </row>
    <row r="14" spans="1:10" ht="15" customHeight="1" x14ac:dyDescent="0.25">
      <c r="A14" s="788" t="s">
        <v>1299</v>
      </c>
      <c r="B14" s="794" t="s">
        <v>1305</v>
      </c>
      <c r="C14" s="795"/>
      <c r="D14" s="613" t="s">
        <v>1302</v>
      </c>
      <c r="E14" s="613">
        <v>0.04</v>
      </c>
      <c r="F14" s="111" t="s">
        <v>1303</v>
      </c>
      <c r="G14" s="112">
        <v>12</v>
      </c>
      <c r="H14" s="113">
        <v>6</v>
      </c>
      <c r="I14" s="135">
        <v>13.5</v>
      </c>
      <c r="J14" s="114"/>
    </row>
    <row r="15" spans="1:10" ht="15" customHeight="1" x14ac:dyDescent="0.25">
      <c r="A15" s="788"/>
      <c r="B15" s="798"/>
      <c r="C15" s="799"/>
      <c r="D15" s="613"/>
      <c r="E15" s="613"/>
      <c r="F15" s="111" t="s">
        <v>1304</v>
      </c>
      <c r="G15" s="112">
        <v>6</v>
      </c>
      <c r="H15" s="113">
        <v>3</v>
      </c>
      <c r="I15" s="135">
        <v>27</v>
      </c>
      <c r="J15" s="114"/>
    </row>
    <row r="16" spans="1:10" ht="15" customHeight="1" x14ac:dyDescent="0.25">
      <c r="A16" s="788" t="s">
        <v>1300</v>
      </c>
      <c r="B16" s="798"/>
      <c r="C16" s="799"/>
      <c r="D16" s="613">
        <v>30</v>
      </c>
      <c r="E16" s="613">
        <v>3.6999999999999998E-2</v>
      </c>
      <c r="F16" s="111" t="s">
        <v>1303</v>
      </c>
      <c r="G16" s="112">
        <v>10</v>
      </c>
      <c r="H16" s="113">
        <v>7.2</v>
      </c>
      <c r="I16" s="135">
        <v>14.3</v>
      </c>
      <c r="J16" s="114"/>
    </row>
    <row r="17" spans="1:10" ht="15" customHeight="1" x14ac:dyDescent="0.25">
      <c r="A17" s="788"/>
      <c r="B17" s="796"/>
      <c r="C17" s="797"/>
      <c r="D17" s="613"/>
      <c r="E17" s="613"/>
      <c r="F17" s="111" t="s">
        <v>1304</v>
      </c>
      <c r="G17" s="112">
        <v>5</v>
      </c>
      <c r="H17" s="113">
        <v>3.6</v>
      </c>
      <c r="I17" s="135">
        <v>28.6</v>
      </c>
      <c r="J17" s="114"/>
    </row>
    <row r="18" spans="1:10" ht="15" customHeight="1" x14ac:dyDescent="0.25">
      <c r="A18" s="788" t="s">
        <v>1306</v>
      </c>
      <c r="B18" s="794" t="s">
        <v>1319</v>
      </c>
      <c r="C18" s="795"/>
      <c r="D18" s="613">
        <v>35</v>
      </c>
      <c r="E18" s="613">
        <v>3.4000000000000002E-2</v>
      </c>
      <c r="F18" s="111" t="s">
        <v>1303</v>
      </c>
      <c r="G18" s="112">
        <v>10</v>
      </c>
      <c r="H18" s="113">
        <v>7.2</v>
      </c>
      <c r="I18" s="135">
        <v>15.35</v>
      </c>
      <c r="J18" s="114"/>
    </row>
    <row r="19" spans="1:10" ht="15" customHeight="1" x14ac:dyDescent="0.25">
      <c r="A19" s="788"/>
      <c r="B19" s="796"/>
      <c r="C19" s="797"/>
      <c r="D19" s="613"/>
      <c r="E19" s="613"/>
      <c r="F19" s="111" t="s">
        <v>1304</v>
      </c>
      <c r="G19" s="112">
        <v>5</v>
      </c>
      <c r="H19" s="113">
        <v>3.6</v>
      </c>
      <c r="I19" s="135">
        <v>30.7</v>
      </c>
      <c r="J19" s="114"/>
    </row>
    <row r="20" spans="1:10" ht="15" customHeight="1" x14ac:dyDescent="0.25">
      <c r="A20" s="788" t="s">
        <v>1307</v>
      </c>
      <c r="B20" s="789" t="s">
        <v>1325</v>
      </c>
      <c r="C20" s="789"/>
      <c r="D20" s="792">
        <v>45</v>
      </c>
      <c r="E20" s="792">
        <v>3.4000000000000002E-2</v>
      </c>
      <c r="F20" s="111" t="s">
        <v>1303</v>
      </c>
      <c r="G20" s="112">
        <v>10</v>
      </c>
      <c r="H20" s="113">
        <v>7.2</v>
      </c>
      <c r="I20" s="135">
        <v>18.149999999999999</v>
      </c>
      <c r="J20" s="114"/>
    </row>
    <row r="21" spans="1:10" ht="15" customHeight="1" x14ac:dyDescent="0.25">
      <c r="A21" s="788"/>
      <c r="B21" s="789"/>
      <c r="C21" s="789"/>
      <c r="D21" s="792"/>
      <c r="E21" s="792"/>
      <c r="F21" s="111" t="s">
        <v>1304</v>
      </c>
      <c r="G21" s="112">
        <v>5</v>
      </c>
      <c r="H21" s="113">
        <v>3.6</v>
      </c>
      <c r="I21" s="135">
        <v>36.299999999999997</v>
      </c>
      <c r="J21" s="114"/>
    </row>
    <row r="22" spans="1:10" ht="15" customHeight="1" x14ac:dyDescent="0.25">
      <c r="A22" s="788" t="s">
        <v>1308</v>
      </c>
      <c r="B22" s="790" t="s">
        <v>1320</v>
      </c>
      <c r="C22" s="790"/>
      <c r="D22" s="792">
        <v>80</v>
      </c>
      <c r="E22" s="792">
        <v>3.4000000000000002E-2</v>
      </c>
      <c r="F22" s="111" t="s">
        <v>1303</v>
      </c>
      <c r="G22" s="112">
        <v>7</v>
      </c>
      <c r="H22" s="113">
        <v>3.5</v>
      </c>
      <c r="I22" s="135">
        <v>28.75</v>
      </c>
      <c r="J22" s="114"/>
    </row>
    <row r="23" spans="1:10" ht="15" customHeight="1" x14ac:dyDescent="0.25">
      <c r="A23" s="788"/>
      <c r="B23" s="790"/>
      <c r="C23" s="790"/>
      <c r="D23" s="792"/>
      <c r="E23" s="792"/>
      <c r="F23" s="111" t="s">
        <v>1314</v>
      </c>
      <c r="G23" s="112">
        <v>3</v>
      </c>
      <c r="H23" s="113">
        <v>1.5</v>
      </c>
      <c r="I23" s="135">
        <v>46</v>
      </c>
      <c r="J23" s="114"/>
    </row>
    <row r="24" spans="1:10" ht="15" customHeight="1" x14ac:dyDescent="0.25">
      <c r="A24" s="788"/>
      <c r="B24" s="790"/>
      <c r="C24" s="790"/>
      <c r="D24" s="792"/>
      <c r="E24" s="792"/>
      <c r="F24" s="111" t="s">
        <v>1304</v>
      </c>
      <c r="G24" s="112">
        <v>3</v>
      </c>
      <c r="H24" s="113">
        <v>1.5</v>
      </c>
      <c r="I24" s="135">
        <v>57.5</v>
      </c>
      <c r="J24" s="114"/>
    </row>
    <row r="25" spans="1:10" ht="15" customHeight="1" x14ac:dyDescent="0.25">
      <c r="A25" s="788"/>
      <c r="B25" s="790"/>
      <c r="C25" s="790"/>
      <c r="D25" s="792"/>
      <c r="E25" s="792"/>
      <c r="F25" s="111" t="s">
        <v>1313</v>
      </c>
      <c r="G25" s="112">
        <v>2</v>
      </c>
      <c r="H25" s="113">
        <v>1</v>
      </c>
      <c r="I25" s="135">
        <v>69</v>
      </c>
      <c r="J25" s="114"/>
    </row>
    <row r="26" spans="1:10" ht="15" customHeight="1" x14ac:dyDescent="0.25">
      <c r="A26" s="788" t="s">
        <v>1309</v>
      </c>
      <c r="B26" s="789" t="s">
        <v>1321</v>
      </c>
      <c r="C26" s="789"/>
      <c r="D26" s="613">
        <v>145</v>
      </c>
      <c r="E26" s="613">
        <v>3.7999999999999999E-2</v>
      </c>
      <c r="F26" s="111" t="s">
        <v>1303</v>
      </c>
      <c r="G26" s="112">
        <v>5</v>
      </c>
      <c r="H26" s="113">
        <v>2.5</v>
      </c>
      <c r="I26" s="135">
        <v>47.8</v>
      </c>
      <c r="J26" s="114"/>
    </row>
    <row r="27" spans="1:10" ht="15" customHeight="1" x14ac:dyDescent="0.25">
      <c r="A27" s="788"/>
      <c r="B27" s="789"/>
      <c r="C27" s="789"/>
      <c r="D27" s="613"/>
      <c r="E27" s="613"/>
      <c r="F27" s="111" t="s">
        <v>1315</v>
      </c>
      <c r="G27" s="112">
        <v>3</v>
      </c>
      <c r="H27" s="113">
        <v>1.5</v>
      </c>
      <c r="I27" s="135">
        <v>66.92</v>
      </c>
      <c r="J27" s="114"/>
    </row>
    <row r="28" spans="1:10" ht="15" customHeight="1" x14ac:dyDescent="0.25">
      <c r="A28" s="788"/>
      <c r="B28" s="789"/>
      <c r="C28" s="789"/>
      <c r="D28" s="613"/>
      <c r="E28" s="613"/>
      <c r="F28" s="111" t="s">
        <v>1314</v>
      </c>
      <c r="G28" s="112">
        <v>3</v>
      </c>
      <c r="H28" s="113">
        <v>1.5</v>
      </c>
      <c r="I28" s="135">
        <v>76.48</v>
      </c>
      <c r="J28" s="114"/>
    </row>
    <row r="29" spans="1:10" ht="15" customHeight="1" x14ac:dyDescent="0.25">
      <c r="A29" s="788"/>
      <c r="B29" s="789"/>
      <c r="C29" s="789"/>
      <c r="D29" s="613"/>
      <c r="E29" s="613"/>
      <c r="F29" s="111" t="s">
        <v>1304</v>
      </c>
      <c r="G29" s="112">
        <v>2</v>
      </c>
      <c r="H29" s="113">
        <v>1</v>
      </c>
      <c r="I29" s="135">
        <v>95.6</v>
      </c>
      <c r="J29" s="114"/>
    </row>
    <row r="30" spans="1:10" ht="15" customHeight="1" x14ac:dyDescent="0.25">
      <c r="A30" s="788"/>
      <c r="B30" s="789"/>
      <c r="C30" s="789"/>
      <c r="D30" s="613"/>
      <c r="E30" s="613"/>
      <c r="F30" s="111" t="s">
        <v>1313</v>
      </c>
      <c r="G30" s="112">
        <v>2</v>
      </c>
      <c r="H30" s="113">
        <v>1</v>
      </c>
      <c r="I30" s="135">
        <v>114.72</v>
      </c>
      <c r="J30" s="114"/>
    </row>
    <row r="31" spans="1:10" ht="15" customHeight="1" x14ac:dyDescent="0.25">
      <c r="A31" s="676" t="s">
        <v>1332</v>
      </c>
      <c r="B31" s="781" t="s">
        <v>1336</v>
      </c>
      <c r="C31" s="782"/>
      <c r="D31" s="613">
        <v>90</v>
      </c>
      <c r="E31" s="613">
        <v>3.5999999999999997E-2</v>
      </c>
      <c r="F31" s="111" t="s">
        <v>1303</v>
      </c>
      <c r="G31" s="44">
        <v>7</v>
      </c>
      <c r="H31" s="113">
        <v>3.5</v>
      </c>
      <c r="I31" s="113">
        <v>32.049999999999997</v>
      </c>
      <c r="J31" s="114"/>
    </row>
    <row r="32" spans="1:10" ht="15" customHeight="1" x14ac:dyDescent="0.25">
      <c r="A32" s="793"/>
      <c r="B32" s="783"/>
      <c r="C32" s="784"/>
      <c r="D32" s="613"/>
      <c r="E32" s="613"/>
      <c r="F32" s="111" t="s">
        <v>1314</v>
      </c>
      <c r="G32" s="112">
        <v>3</v>
      </c>
      <c r="H32" s="113">
        <v>1.5</v>
      </c>
      <c r="I32" s="113">
        <v>51.28</v>
      </c>
      <c r="J32" s="114"/>
    </row>
    <row r="33" spans="1:10" ht="15" customHeight="1" x14ac:dyDescent="0.25">
      <c r="A33" s="793"/>
      <c r="B33" s="785"/>
      <c r="C33" s="786"/>
      <c r="D33" s="613"/>
      <c r="E33" s="613"/>
      <c r="F33" s="111" t="s">
        <v>1304</v>
      </c>
      <c r="G33" s="112">
        <v>3</v>
      </c>
      <c r="H33" s="113">
        <v>1.5</v>
      </c>
      <c r="I33" s="113">
        <v>64.099999999999994</v>
      </c>
      <c r="J33" s="114"/>
    </row>
    <row r="34" spans="1:10" ht="15" customHeight="1" x14ac:dyDescent="0.25">
      <c r="A34" s="788" t="s">
        <v>1310</v>
      </c>
      <c r="B34" s="789" t="s">
        <v>1322</v>
      </c>
      <c r="C34" s="789"/>
      <c r="D34" s="613">
        <v>100</v>
      </c>
      <c r="E34" s="613">
        <v>3.6999999999999998E-2</v>
      </c>
      <c r="F34" s="111" t="s">
        <v>1303</v>
      </c>
      <c r="G34" s="44">
        <v>4</v>
      </c>
      <c r="H34" s="113">
        <v>2</v>
      </c>
      <c r="I34" s="135">
        <v>34</v>
      </c>
      <c r="J34" s="114"/>
    </row>
    <row r="35" spans="1:10" ht="15" customHeight="1" x14ac:dyDescent="0.25">
      <c r="A35" s="613"/>
      <c r="B35" s="789"/>
      <c r="C35" s="789"/>
      <c r="D35" s="613"/>
      <c r="E35" s="613"/>
      <c r="F35" s="111" t="s">
        <v>1314</v>
      </c>
      <c r="G35" s="112">
        <v>3</v>
      </c>
      <c r="H35" s="113">
        <v>1.5</v>
      </c>
      <c r="I35" s="135">
        <v>54.4</v>
      </c>
      <c r="J35" s="114"/>
    </row>
    <row r="36" spans="1:10" ht="15" customHeight="1" x14ac:dyDescent="0.25">
      <c r="A36" s="613"/>
      <c r="B36" s="789"/>
      <c r="C36" s="789"/>
      <c r="D36" s="613"/>
      <c r="E36" s="613"/>
      <c r="F36" s="111" t="s">
        <v>1304</v>
      </c>
      <c r="G36" s="112">
        <v>3</v>
      </c>
      <c r="H36" s="113">
        <v>1.5</v>
      </c>
      <c r="I36" s="135">
        <v>68</v>
      </c>
      <c r="J36" s="114"/>
    </row>
    <row r="37" spans="1:10" ht="15" customHeight="1" x14ac:dyDescent="0.25">
      <c r="A37" s="613"/>
      <c r="B37" s="789"/>
      <c r="C37" s="789"/>
      <c r="D37" s="613"/>
      <c r="E37" s="613"/>
      <c r="F37" s="111" t="s">
        <v>1313</v>
      </c>
      <c r="G37" s="112">
        <v>2</v>
      </c>
      <c r="H37" s="113">
        <v>1</v>
      </c>
      <c r="I37" s="135">
        <v>81.599999999999994</v>
      </c>
      <c r="J37" s="114"/>
    </row>
    <row r="38" spans="1:10" ht="15" customHeight="1" x14ac:dyDescent="0.25">
      <c r="A38" s="613"/>
      <c r="B38" s="789"/>
      <c r="C38" s="789"/>
      <c r="D38" s="613"/>
      <c r="E38" s="613"/>
      <c r="F38" s="111" t="s">
        <v>1316</v>
      </c>
      <c r="G38" s="112">
        <v>2</v>
      </c>
      <c r="H38" s="113">
        <v>1</v>
      </c>
      <c r="I38" s="135">
        <v>102</v>
      </c>
      <c r="J38" s="114"/>
    </row>
    <row r="39" spans="1:10" ht="15" customHeight="1" x14ac:dyDescent="0.25">
      <c r="A39" s="787" t="s">
        <v>1312</v>
      </c>
      <c r="B39" s="790" t="s">
        <v>1323</v>
      </c>
      <c r="C39" s="790"/>
      <c r="D39" s="613">
        <v>180</v>
      </c>
      <c r="E39" s="613">
        <v>3.7999999999999999E-2</v>
      </c>
      <c r="F39" s="111" t="s">
        <v>1317</v>
      </c>
      <c r="G39" s="44">
        <v>5</v>
      </c>
      <c r="H39" s="113">
        <v>2.5</v>
      </c>
      <c r="I39" s="135">
        <v>46.4</v>
      </c>
      <c r="J39" s="114"/>
    </row>
    <row r="40" spans="1:10" ht="15" customHeight="1" x14ac:dyDescent="0.25">
      <c r="A40" s="787"/>
      <c r="B40" s="790"/>
      <c r="C40" s="790"/>
      <c r="D40" s="613"/>
      <c r="E40" s="613"/>
      <c r="F40" s="111" t="s">
        <v>1303</v>
      </c>
      <c r="G40" s="112">
        <v>4</v>
      </c>
      <c r="H40" s="113">
        <v>2</v>
      </c>
      <c r="I40" s="135">
        <v>58</v>
      </c>
      <c r="J40" s="114"/>
    </row>
    <row r="41" spans="1:10" ht="15" customHeight="1" x14ac:dyDescent="0.25">
      <c r="A41" s="788" t="s">
        <v>1311</v>
      </c>
      <c r="B41" s="789" t="s">
        <v>1324</v>
      </c>
      <c r="C41" s="789"/>
      <c r="D41" s="613">
        <v>140</v>
      </c>
      <c r="E41" s="613">
        <v>3.6999999999999998E-2</v>
      </c>
      <c r="F41" s="111" t="s">
        <v>1303</v>
      </c>
      <c r="G41" s="112">
        <v>5</v>
      </c>
      <c r="H41" s="113">
        <v>2.5</v>
      </c>
      <c r="I41" s="135">
        <v>48.45</v>
      </c>
      <c r="J41" s="114"/>
    </row>
    <row r="42" spans="1:10" ht="15" customHeight="1" x14ac:dyDescent="0.25">
      <c r="A42" s="788"/>
      <c r="B42" s="789"/>
      <c r="C42" s="789"/>
      <c r="D42" s="613"/>
      <c r="E42" s="613"/>
      <c r="F42" s="111" t="s">
        <v>1318</v>
      </c>
      <c r="G42" s="112">
        <v>4</v>
      </c>
      <c r="H42" s="113">
        <v>2</v>
      </c>
      <c r="I42" s="135">
        <v>58.14</v>
      </c>
      <c r="J42" s="114"/>
    </row>
    <row r="43" spans="1:10" ht="15" customHeight="1" x14ac:dyDescent="0.25">
      <c r="A43" s="788"/>
      <c r="B43" s="789"/>
      <c r="C43" s="789"/>
      <c r="D43" s="613"/>
      <c r="E43" s="613"/>
      <c r="F43" s="111" t="s">
        <v>1314</v>
      </c>
      <c r="G43" s="112">
        <v>3</v>
      </c>
      <c r="H43" s="113">
        <v>1.5</v>
      </c>
      <c r="I43" s="135">
        <v>77.52</v>
      </c>
      <c r="J43" s="114"/>
    </row>
    <row r="44" spans="1:10" ht="15" customHeight="1" x14ac:dyDescent="0.25">
      <c r="A44" s="788"/>
      <c r="B44" s="789"/>
      <c r="C44" s="789"/>
      <c r="D44" s="613"/>
      <c r="E44" s="613"/>
      <c r="F44" s="111" t="s">
        <v>1304</v>
      </c>
      <c r="G44" s="112">
        <v>2</v>
      </c>
      <c r="H44" s="113">
        <v>1</v>
      </c>
      <c r="I44" s="135">
        <v>96.9</v>
      </c>
      <c r="J44" s="114"/>
    </row>
    <row r="45" spans="1:10" ht="15" customHeight="1" x14ac:dyDescent="0.25">
      <c r="A45" s="574" t="s">
        <v>1334</v>
      </c>
      <c r="B45" s="781" t="s">
        <v>1336</v>
      </c>
      <c r="C45" s="782"/>
      <c r="D45" s="791">
        <v>110</v>
      </c>
      <c r="E45" s="664"/>
      <c r="F45" s="111" t="s">
        <v>1303</v>
      </c>
      <c r="G45" s="134">
        <v>7</v>
      </c>
      <c r="H45" s="135">
        <v>3.5</v>
      </c>
      <c r="I45" s="135">
        <v>38.6</v>
      </c>
      <c r="J45" s="114"/>
    </row>
    <row r="46" spans="1:10" ht="15" customHeight="1" x14ac:dyDescent="0.25">
      <c r="A46" s="577"/>
      <c r="B46" s="783"/>
      <c r="C46" s="784"/>
      <c r="D46" s="791"/>
      <c r="E46" s="664"/>
      <c r="F46" s="111" t="s">
        <v>1314</v>
      </c>
      <c r="G46" s="134">
        <v>3</v>
      </c>
      <c r="H46" s="135">
        <v>1.5</v>
      </c>
      <c r="I46" s="135">
        <v>61.76</v>
      </c>
      <c r="J46" s="114"/>
    </row>
    <row r="47" spans="1:10" ht="15" customHeight="1" x14ac:dyDescent="0.25">
      <c r="A47" s="577"/>
      <c r="B47" s="783"/>
      <c r="C47" s="784"/>
      <c r="D47" s="791"/>
      <c r="E47" s="664"/>
      <c r="F47" s="111" t="s">
        <v>1304</v>
      </c>
      <c r="G47" s="134">
        <v>3</v>
      </c>
      <c r="H47" s="135">
        <v>1.5</v>
      </c>
      <c r="I47" s="135">
        <v>77.2</v>
      </c>
      <c r="J47" s="114"/>
    </row>
    <row r="48" spans="1:10" ht="15" customHeight="1" x14ac:dyDescent="0.25">
      <c r="A48" s="574" t="s">
        <v>1335</v>
      </c>
      <c r="B48" s="783"/>
      <c r="C48" s="784"/>
      <c r="D48" s="791">
        <v>170</v>
      </c>
      <c r="E48" s="664"/>
      <c r="F48" s="111" t="s">
        <v>1303</v>
      </c>
      <c r="G48" s="134">
        <v>4</v>
      </c>
      <c r="H48" s="135">
        <v>2</v>
      </c>
      <c r="I48" s="135">
        <v>58.3</v>
      </c>
      <c r="J48" s="114"/>
    </row>
    <row r="49" spans="1:10" ht="15" customHeight="1" x14ac:dyDescent="0.25">
      <c r="A49" s="577"/>
      <c r="B49" s="783"/>
      <c r="C49" s="784"/>
      <c r="D49" s="791"/>
      <c r="E49" s="664"/>
      <c r="F49" s="111" t="s">
        <v>1314</v>
      </c>
      <c r="G49" s="134">
        <v>2</v>
      </c>
      <c r="H49" s="135">
        <v>1</v>
      </c>
      <c r="I49" s="135">
        <v>93.28</v>
      </c>
      <c r="J49" s="114"/>
    </row>
    <row r="50" spans="1:10" ht="15" customHeight="1" x14ac:dyDescent="0.25">
      <c r="A50" s="577"/>
      <c r="B50" s="785"/>
      <c r="C50" s="786"/>
      <c r="D50" s="791"/>
      <c r="E50" s="664"/>
      <c r="F50" s="111" t="s">
        <v>1304</v>
      </c>
      <c r="G50" s="134">
        <v>2</v>
      </c>
      <c r="H50" s="135">
        <v>1</v>
      </c>
      <c r="I50" s="135">
        <v>116.6</v>
      </c>
      <c r="J50" s="114"/>
    </row>
    <row r="51" spans="1:10" x14ac:dyDescent="0.25">
      <c r="J51" s="136"/>
    </row>
    <row r="52" spans="1:10" x14ac:dyDescent="0.25">
      <c r="J52" s="77"/>
    </row>
  </sheetData>
  <mergeCells count="62">
    <mergeCell ref="A1:J1"/>
    <mergeCell ref="E2:G2"/>
    <mergeCell ref="E3:G3"/>
    <mergeCell ref="E4:G4"/>
    <mergeCell ref="I12:I13"/>
    <mergeCell ref="D9:H9"/>
    <mergeCell ref="E12:E13"/>
    <mergeCell ref="F12:F13"/>
    <mergeCell ref="A7:J7"/>
    <mergeCell ref="D12:D13"/>
    <mergeCell ref="G12:G13"/>
    <mergeCell ref="H12:H13"/>
    <mergeCell ref="E5:G5"/>
    <mergeCell ref="J12:J13"/>
    <mergeCell ref="A12:A13"/>
    <mergeCell ref="B12:C13"/>
    <mergeCell ref="E14:E15"/>
    <mergeCell ref="E16:E17"/>
    <mergeCell ref="A16:A17"/>
    <mergeCell ref="A31:A33"/>
    <mergeCell ref="A34:A38"/>
    <mergeCell ref="B18:C19"/>
    <mergeCell ref="B20:C21"/>
    <mergeCell ref="B22:C25"/>
    <mergeCell ref="B26:C30"/>
    <mergeCell ref="B31:C33"/>
    <mergeCell ref="A14:A15"/>
    <mergeCell ref="B14:C17"/>
    <mergeCell ref="D14:D15"/>
    <mergeCell ref="D16:D17"/>
    <mergeCell ref="A22:A25"/>
    <mergeCell ref="A26:A30"/>
    <mergeCell ref="B34:C38"/>
    <mergeCell ref="A18:A19"/>
    <mergeCell ref="A20:A21"/>
    <mergeCell ref="E31:E33"/>
    <mergeCell ref="D34:D38"/>
    <mergeCell ref="E34:E38"/>
    <mergeCell ref="D26:D30"/>
    <mergeCell ref="D31:D33"/>
    <mergeCell ref="E18:E19"/>
    <mergeCell ref="E20:E21"/>
    <mergeCell ref="E22:E25"/>
    <mergeCell ref="D18:D19"/>
    <mergeCell ref="D20:D21"/>
    <mergeCell ref="D22:D25"/>
    <mergeCell ref="E26:E30"/>
    <mergeCell ref="D39:D40"/>
    <mergeCell ref="E39:E40"/>
    <mergeCell ref="E45:E47"/>
    <mergeCell ref="E48:E50"/>
    <mergeCell ref="D45:D47"/>
    <mergeCell ref="D48:D50"/>
    <mergeCell ref="E41:E44"/>
    <mergeCell ref="D41:D44"/>
    <mergeCell ref="A48:A50"/>
    <mergeCell ref="B45:C50"/>
    <mergeCell ref="A39:A40"/>
    <mergeCell ref="A41:A44"/>
    <mergeCell ref="B41:C44"/>
    <mergeCell ref="B39:C40"/>
    <mergeCell ref="A45:A47"/>
  </mergeCells>
  <phoneticPr fontId="4" type="noConversion"/>
  <pageMargins left="0.25" right="0.25"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workbookViewId="0">
      <selection sqref="A1:J1"/>
    </sheetView>
  </sheetViews>
  <sheetFormatPr defaultRowHeight="15" x14ac:dyDescent="0.25"/>
  <sheetData>
    <row r="1" spans="1:10" ht="147.75" customHeight="1" x14ac:dyDescent="0.25">
      <c r="A1" s="1136" t="s">
        <v>1767</v>
      </c>
      <c r="B1" s="522"/>
      <c r="C1" s="522"/>
      <c r="D1" s="522"/>
      <c r="E1" s="522"/>
      <c r="F1" s="522"/>
      <c r="G1" s="522"/>
      <c r="H1" s="522"/>
      <c r="I1" s="522"/>
      <c r="J1" s="522"/>
    </row>
    <row r="2" spans="1:10" ht="11.25" customHeight="1" x14ac:dyDescent="0.25">
      <c r="D2" s="5"/>
      <c r="E2" s="545"/>
      <c r="F2" s="543"/>
      <c r="G2" s="543"/>
    </row>
    <row r="3" spans="1:10" ht="11.25" customHeight="1" x14ac:dyDescent="0.25">
      <c r="D3" s="5"/>
      <c r="E3" s="543"/>
      <c r="F3" s="543"/>
      <c r="G3" s="543"/>
    </row>
    <row r="4" spans="1:10" ht="11.25" customHeight="1" x14ac:dyDescent="0.25">
      <c r="D4" s="5"/>
      <c r="E4" s="543"/>
      <c r="F4" s="543"/>
      <c r="G4" s="543"/>
    </row>
    <row r="5" spans="1:10" ht="11.25" customHeight="1" x14ac:dyDescent="0.25">
      <c r="D5" s="5"/>
      <c r="E5" s="543"/>
      <c r="F5" s="543"/>
      <c r="G5" s="543"/>
    </row>
    <row r="6" spans="1:10" ht="3.95" customHeight="1" x14ac:dyDescent="0.25"/>
    <row r="7" spans="1:10" x14ac:dyDescent="0.25">
      <c r="A7" s="546"/>
      <c r="B7" s="546"/>
      <c r="C7" s="546"/>
      <c r="D7" s="546"/>
      <c r="E7" s="546"/>
      <c r="F7" s="546"/>
      <c r="G7" s="546"/>
      <c r="H7" s="546"/>
      <c r="I7" s="546"/>
      <c r="J7" s="546"/>
    </row>
    <row r="8" spans="1:10" s="9" customFormat="1" ht="3.95" customHeight="1" x14ac:dyDescent="0.25">
      <c r="A8" s="8"/>
      <c r="B8" s="8"/>
      <c r="C8" s="8"/>
      <c r="D8" s="8"/>
      <c r="E8" s="8"/>
      <c r="F8" s="8"/>
      <c r="G8" s="8"/>
      <c r="H8" s="8"/>
      <c r="I8" s="8"/>
      <c r="J8" s="8"/>
    </row>
    <row r="9" spans="1:10" x14ac:dyDescent="0.25">
      <c r="C9" s="522" t="s">
        <v>1432</v>
      </c>
      <c r="D9" s="522"/>
      <c r="E9" s="522"/>
      <c r="F9" s="522"/>
      <c r="G9" s="522"/>
      <c r="H9" s="522"/>
      <c r="I9" s="4" t="s">
        <v>847</v>
      </c>
      <c r="J9" s="12">
        <f>ГЛАВНАЯ!G80</f>
        <v>0</v>
      </c>
    </row>
    <row r="10" spans="1:10" ht="3.95" customHeight="1" x14ac:dyDescent="0.25">
      <c r="C10" s="4"/>
      <c r="D10" s="4"/>
      <c r="E10" s="4"/>
      <c r="F10" s="4"/>
      <c r="G10" s="4"/>
    </row>
    <row r="11" spans="1:10" x14ac:dyDescent="0.25">
      <c r="A11" s="801"/>
      <c r="B11" s="801"/>
      <c r="C11" s="522" t="s">
        <v>1433</v>
      </c>
      <c r="D11" s="522"/>
      <c r="E11" s="522"/>
      <c r="F11" s="522"/>
      <c r="G11" s="522"/>
      <c r="H11" s="522"/>
      <c r="I11" s="4" t="s">
        <v>847</v>
      </c>
      <c r="J11" s="12">
        <f>ГЛАВНАЯ!G82</f>
        <v>0</v>
      </c>
    </row>
    <row r="12" spans="1:10" ht="3.95" customHeight="1" x14ac:dyDescent="0.25">
      <c r="C12" s="4"/>
      <c r="D12" s="4"/>
      <c r="E12" s="4"/>
      <c r="F12" s="4"/>
      <c r="G12" s="4"/>
      <c r="H12" s="4"/>
    </row>
    <row r="13" spans="1:10" x14ac:dyDescent="0.25">
      <c r="C13" s="522" t="s">
        <v>1434</v>
      </c>
      <c r="D13" s="522"/>
      <c r="E13" s="522"/>
      <c r="F13" s="522"/>
      <c r="G13" s="522"/>
      <c r="H13" s="522"/>
      <c r="I13" s="4" t="s">
        <v>847</v>
      </c>
      <c r="J13" s="12">
        <f>ГЛАВНАЯ!G84</f>
        <v>0</v>
      </c>
    </row>
    <row r="14" spans="1:10" ht="3.95" customHeight="1" x14ac:dyDescent="0.25">
      <c r="C14" s="4"/>
      <c r="D14" s="4"/>
      <c r="E14" s="4"/>
      <c r="F14" s="4"/>
    </row>
    <row r="15" spans="1:10" x14ac:dyDescent="0.25">
      <c r="C15" s="522" t="s">
        <v>1435</v>
      </c>
      <c r="D15" s="522"/>
      <c r="E15" s="522"/>
      <c r="F15" s="522"/>
      <c r="G15" s="522"/>
      <c r="H15" s="522"/>
      <c r="I15" s="4" t="s">
        <v>847</v>
      </c>
      <c r="J15" s="12">
        <f>ГЛАВНАЯ!G86</f>
        <v>0</v>
      </c>
    </row>
    <row r="16" spans="1:10" ht="3.95" customHeight="1" x14ac:dyDescent="0.25">
      <c r="C16" s="4"/>
      <c r="D16" s="4"/>
      <c r="E16" s="4"/>
      <c r="F16" s="4"/>
      <c r="G16" s="4"/>
      <c r="H16" s="4"/>
    </row>
    <row r="17" spans="1:10" ht="15" customHeight="1" x14ac:dyDescent="0.25">
      <c r="C17" s="522" t="s">
        <v>1436</v>
      </c>
      <c r="D17" s="522"/>
      <c r="E17" s="522"/>
      <c r="F17" s="522"/>
      <c r="G17" s="522"/>
      <c r="H17" s="522"/>
      <c r="I17" s="4" t="s">
        <v>847</v>
      </c>
      <c r="J17" s="12">
        <f>ГЛАВНАЯ!G88</f>
        <v>0</v>
      </c>
    </row>
    <row r="18" spans="1:10" ht="3.95" customHeight="1" x14ac:dyDescent="0.25"/>
    <row r="19" spans="1:10" x14ac:dyDescent="0.25">
      <c r="C19" s="522" t="s">
        <v>1437</v>
      </c>
      <c r="D19" s="522"/>
      <c r="E19" s="522"/>
      <c r="F19" s="522"/>
      <c r="G19" s="522"/>
      <c r="H19" s="522"/>
      <c r="I19" s="4" t="s">
        <v>847</v>
      </c>
      <c r="J19" s="12">
        <f>ГЛАВНАЯ!G90</f>
        <v>0</v>
      </c>
    </row>
    <row r="20" spans="1:10" ht="3.95" customHeight="1" x14ac:dyDescent="0.25"/>
    <row r="21" spans="1:10" x14ac:dyDescent="0.25">
      <c r="A21" s="547" t="s">
        <v>918</v>
      </c>
      <c r="B21" s="547"/>
      <c r="C21" s="547"/>
      <c r="D21" s="547"/>
      <c r="E21" s="684" t="s">
        <v>1438</v>
      </c>
      <c r="F21" s="684" t="s">
        <v>1439</v>
      </c>
      <c r="G21" s="800" t="s">
        <v>1360</v>
      </c>
      <c r="H21" s="143" t="s">
        <v>1409</v>
      </c>
      <c r="I21" s="166" t="s">
        <v>1411</v>
      </c>
      <c r="J21" s="167"/>
    </row>
    <row r="22" spans="1:10" x14ac:dyDescent="0.25">
      <c r="A22" s="547"/>
      <c r="B22" s="547"/>
      <c r="C22" s="547"/>
      <c r="D22" s="547"/>
      <c r="E22" s="684"/>
      <c r="F22" s="684"/>
      <c r="G22" s="800"/>
      <c r="H22" s="168" t="s">
        <v>1440</v>
      </c>
      <c r="I22" s="169" t="s">
        <v>1250</v>
      </c>
      <c r="J22" s="170"/>
    </row>
    <row r="23" spans="1:10" x14ac:dyDescent="0.25">
      <c r="A23" s="547"/>
      <c r="B23" s="547"/>
      <c r="C23" s="547"/>
      <c r="D23" s="547"/>
      <c r="E23" s="684"/>
      <c r="F23" s="684"/>
      <c r="G23" s="800"/>
      <c r="H23" s="144" t="s">
        <v>1441</v>
      </c>
      <c r="I23" s="171" t="s">
        <v>1442</v>
      </c>
      <c r="J23" s="172"/>
    </row>
    <row r="24" spans="1:10" x14ac:dyDescent="0.25">
      <c r="A24" s="802" t="s">
        <v>1443</v>
      </c>
      <c r="B24" s="802"/>
      <c r="C24" s="802"/>
      <c r="D24" s="802"/>
      <c r="E24" s="802"/>
      <c r="F24" s="802"/>
      <c r="G24" s="802"/>
      <c r="H24" s="802"/>
      <c r="I24" s="802"/>
      <c r="J24" s="802"/>
    </row>
    <row r="25" spans="1:10" x14ac:dyDescent="0.25">
      <c r="A25" s="544" t="s">
        <v>1444</v>
      </c>
      <c r="B25" s="544"/>
      <c r="C25" s="544"/>
      <c r="D25" s="544"/>
      <c r="E25" s="6" t="s">
        <v>1445</v>
      </c>
      <c r="F25" s="6" t="s">
        <v>1446</v>
      </c>
      <c r="G25" s="6">
        <v>900</v>
      </c>
      <c r="H25" s="6" t="s">
        <v>1447</v>
      </c>
      <c r="I25" s="87">
        <v>0.78</v>
      </c>
      <c r="J25" s="84"/>
    </row>
    <row r="26" spans="1:10" x14ac:dyDescent="0.25">
      <c r="A26" s="544" t="s">
        <v>1448</v>
      </c>
      <c r="B26" s="544"/>
      <c r="C26" s="544"/>
      <c r="D26" s="544"/>
      <c r="E26" s="6" t="s">
        <v>1449</v>
      </c>
      <c r="F26" s="6" t="s">
        <v>1450</v>
      </c>
      <c r="G26" s="6">
        <v>780</v>
      </c>
      <c r="H26" s="6" t="s">
        <v>1447</v>
      </c>
      <c r="I26" s="87">
        <v>1.07</v>
      </c>
      <c r="J26" s="84"/>
    </row>
    <row r="27" spans="1:10" x14ac:dyDescent="0.25">
      <c r="A27" s="544" t="s">
        <v>1451</v>
      </c>
      <c r="B27" s="544"/>
      <c r="C27" s="544"/>
      <c r="D27" s="544"/>
      <c r="E27" s="6" t="s">
        <v>1449</v>
      </c>
      <c r="F27" s="6" t="s">
        <v>1452</v>
      </c>
      <c r="G27" s="6">
        <v>780</v>
      </c>
      <c r="H27" s="6" t="s">
        <v>1447</v>
      </c>
      <c r="I27" s="87">
        <v>1.21</v>
      </c>
      <c r="J27" s="84"/>
    </row>
    <row r="28" spans="1:10" x14ac:dyDescent="0.25">
      <c r="A28" s="544" t="s">
        <v>1453</v>
      </c>
      <c r="B28" s="544"/>
      <c r="C28" s="544"/>
      <c r="D28" s="544"/>
      <c r="E28" s="6" t="s">
        <v>1454</v>
      </c>
      <c r="F28" s="6" t="s">
        <v>1455</v>
      </c>
      <c r="G28" s="6">
        <v>520</v>
      </c>
      <c r="H28" s="6" t="s">
        <v>1447</v>
      </c>
      <c r="I28" s="87">
        <v>1.5</v>
      </c>
      <c r="J28" s="84"/>
    </row>
    <row r="29" spans="1:10" x14ac:dyDescent="0.25">
      <c r="A29" s="544" t="s">
        <v>1456</v>
      </c>
      <c r="B29" s="544"/>
      <c r="C29" s="544"/>
      <c r="D29" s="544"/>
      <c r="E29" s="6" t="s">
        <v>1454</v>
      </c>
      <c r="F29" s="6" t="s">
        <v>1457</v>
      </c>
      <c r="G29" s="6">
        <v>520</v>
      </c>
      <c r="H29" s="6" t="s">
        <v>1447</v>
      </c>
      <c r="I29" s="87">
        <v>1.64</v>
      </c>
      <c r="J29" s="84"/>
    </row>
    <row r="30" spans="1:10" x14ac:dyDescent="0.25">
      <c r="A30" s="544" t="s">
        <v>1458</v>
      </c>
      <c r="B30" s="544"/>
      <c r="C30" s="544"/>
      <c r="D30" s="544"/>
      <c r="E30" s="6" t="s">
        <v>1459</v>
      </c>
      <c r="F30" s="6" t="s">
        <v>1450</v>
      </c>
      <c r="G30" s="6">
        <v>50</v>
      </c>
      <c r="H30" s="6" t="s">
        <v>1447</v>
      </c>
      <c r="I30" s="87">
        <v>1.4</v>
      </c>
      <c r="J30" s="84"/>
    </row>
    <row r="31" spans="1:10" x14ac:dyDescent="0.25">
      <c r="A31" s="802" t="s">
        <v>1460</v>
      </c>
      <c r="B31" s="802"/>
      <c r="C31" s="802"/>
      <c r="D31" s="802"/>
      <c r="E31" s="802"/>
      <c r="F31" s="802"/>
      <c r="G31" s="802"/>
      <c r="H31" s="802"/>
      <c r="I31" s="802"/>
      <c r="J31" s="802"/>
    </row>
    <row r="32" spans="1:10" x14ac:dyDescent="0.25">
      <c r="A32" s="544" t="s">
        <v>1461</v>
      </c>
      <c r="B32" s="544"/>
      <c r="C32" s="544"/>
      <c r="D32" s="544"/>
      <c r="E32" s="6" t="s">
        <v>1462</v>
      </c>
      <c r="F32" s="6" t="s">
        <v>1463</v>
      </c>
      <c r="G32" s="6">
        <v>40</v>
      </c>
      <c r="H32" s="6" t="s">
        <v>1447</v>
      </c>
      <c r="I32" s="87">
        <v>1.6</v>
      </c>
      <c r="J32" s="84"/>
    </row>
    <row r="33" spans="1:10" x14ac:dyDescent="0.25">
      <c r="A33" s="544" t="s">
        <v>1464</v>
      </c>
      <c r="B33" s="544"/>
      <c r="C33" s="544"/>
      <c r="D33" s="544"/>
      <c r="E33" s="6" t="s">
        <v>1462</v>
      </c>
      <c r="F33" s="6" t="s">
        <v>1465</v>
      </c>
      <c r="G33" s="6">
        <v>40</v>
      </c>
      <c r="H33" s="6" t="s">
        <v>1447</v>
      </c>
      <c r="I33" s="88">
        <v>1.97</v>
      </c>
      <c r="J33" s="84"/>
    </row>
    <row r="34" spans="1:10" x14ac:dyDescent="0.25">
      <c r="A34" s="544" t="s">
        <v>1466</v>
      </c>
      <c r="B34" s="544"/>
      <c r="C34" s="544"/>
      <c r="D34" s="544"/>
      <c r="E34" s="6" t="s">
        <v>1462</v>
      </c>
      <c r="F34" s="6" t="s">
        <v>1467</v>
      </c>
      <c r="G34" s="6">
        <v>40</v>
      </c>
      <c r="H34" s="6" t="s">
        <v>1447</v>
      </c>
      <c r="I34" s="88">
        <v>2.6</v>
      </c>
      <c r="J34" s="84"/>
    </row>
    <row r="35" spans="1:10" x14ac:dyDescent="0.25">
      <c r="A35" s="803" t="s">
        <v>1468</v>
      </c>
      <c r="B35" s="803"/>
      <c r="C35" s="803"/>
      <c r="D35" s="803"/>
      <c r="E35" s="701" t="s">
        <v>1469</v>
      </c>
      <c r="F35" s="701"/>
      <c r="G35" s="701"/>
      <c r="H35" s="6" t="s">
        <v>822</v>
      </c>
      <c r="I35" s="88">
        <v>4</v>
      </c>
      <c r="J35" s="84"/>
    </row>
    <row r="36" spans="1:10" x14ac:dyDescent="0.25">
      <c r="A36" s="803" t="s">
        <v>1470</v>
      </c>
      <c r="B36" s="803"/>
      <c r="C36" s="803"/>
      <c r="D36" s="803"/>
      <c r="E36" s="701" t="s">
        <v>1471</v>
      </c>
      <c r="F36" s="701"/>
      <c r="G36" s="701"/>
      <c r="H36" s="6" t="s">
        <v>1472</v>
      </c>
      <c r="I36" s="88">
        <v>10</v>
      </c>
      <c r="J36" s="84"/>
    </row>
    <row r="37" spans="1:10" x14ac:dyDescent="0.25">
      <c r="A37" s="803" t="s">
        <v>1470</v>
      </c>
      <c r="B37" s="803"/>
      <c r="C37" s="803"/>
      <c r="D37" s="803"/>
      <c r="E37" s="701" t="s">
        <v>1473</v>
      </c>
      <c r="F37" s="701"/>
      <c r="G37" s="701"/>
      <c r="H37" s="6" t="s">
        <v>1472</v>
      </c>
      <c r="I37" s="88">
        <v>14.6</v>
      </c>
      <c r="J37" s="84"/>
    </row>
    <row r="38" spans="1:10" x14ac:dyDescent="0.25">
      <c r="A38" s="803" t="s">
        <v>1474</v>
      </c>
      <c r="B38" s="803"/>
      <c r="C38" s="803"/>
      <c r="D38" s="803"/>
      <c r="E38" s="701" t="s">
        <v>1473</v>
      </c>
      <c r="F38" s="701"/>
      <c r="G38" s="701"/>
      <c r="H38" s="6" t="s">
        <v>1472</v>
      </c>
      <c r="I38" s="88">
        <v>10.4</v>
      </c>
      <c r="J38" s="84"/>
    </row>
    <row r="39" spans="1:10" x14ac:dyDescent="0.25">
      <c r="A39" s="802" t="s">
        <v>1475</v>
      </c>
      <c r="B39" s="802"/>
      <c r="C39" s="802"/>
      <c r="D39" s="802"/>
      <c r="E39" s="802"/>
      <c r="F39" s="802"/>
      <c r="G39" s="802"/>
      <c r="H39" s="802"/>
      <c r="I39" s="802"/>
      <c r="J39" s="802"/>
    </row>
    <row r="40" spans="1:10" x14ac:dyDescent="0.25">
      <c r="A40" s="544" t="s">
        <v>1476</v>
      </c>
      <c r="B40" s="544"/>
      <c r="C40" s="544"/>
      <c r="D40" s="544"/>
      <c r="E40" s="6" t="s">
        <v>1477</v>
      </c>
      <c r="F40" s="6" t="s">
        <v>1478</v>
      </c>
      <c r="G40" s="6">
        <v>120</v>
      </c>
      <c r="H40" s="6" t="s">
        <v>1447</v>
      </c>
      <c r="I40" s="88">
        <v>6</v>
      </c>
      <c r="J40" s="84"/>
    </row>
    <row r="41" spans="1:10" x14ac:dyDescent="0.25">
      <c r="A41" s="544" t="s">
        <v>1479</v>
      </c>
      <c r="B41" s="544"/>
      <c r="C41" s="544"/>
      <c r="D41" s="544"/>
      <c r="E41" s="6" t="s">
        <v>1477</v>
      </c>
      <c r="F41" s="6" t="s">
        <v>1480</v>
      </c>
      <c r="G41" s="6">
        <v>120</v>
      </c>
      <c r="H41" s="6" t="s">
        <v>1447</v>
      </c>
      <c r="I41" s="88">
        <v>8</v>
      </c>
      <c r="J41" s="84"/>
    </row>
    <row r="42" spans="1:10" x14ac:dyDescent="0.25">
      <c r="A42" s="802" t="s">
        <v>1481</v>
      </c>
      <c r="B42" s="802"/>
      <c r="C42" s="802"/>
      <c r="D42" s="802"/>
      <c r="E42" s="802"/>
      <c r="F42" s="802"/>
      <c r="G42" s="802"/>
      <c r="H42" s="802"/>
      <c r="I42" s="802"/>
      <c r="J42" s="802"/>
    </row>
    <row r="43" spans="1:10" x14ac:dyDescent="0.25">
      <c r="A43" s="544" t="s">
        <v>1482</v>
      </c>
      <c r="B43" s="544"/>
      <c r="C43" s="544"/>
      <c r="D43" s="544"/>
      <c r="E43" s="6" t="s">
        <v>1483</v>
      </c>
      <c r="F43" s="6" t="s">
        <v>1484</v>
      </c>
      <c r="G43" s="6">
        <v>600</v>
      </c>
      <c r="H43" s="6" t="s">
        <v>1447</v>
      </c>
      <c r="I43" s="88">
        <v>10.55</v>
      </c>
      <c r="J43" s="84"/>
    </row>
    <row r="44" spans="1:10" x14ac:dyDescent="0.25">
      <c r="A44" s="544" t="s">
        <v>1485</v>
      </c>
      <c r="B44" s="544"/>
      <c r="C44" s="544"/>
      <c r="D44" s="544"/>
      <c r="E44" s="6" t="s">
        <v>1486</v>
      </c>
      <c r="F44" s="6" t="s">
        <v>1487</v>
      </c>
      <c r="G44" s="6">
        <v>45</v>
      </c>
      <c r="H44" s="6" t="s">
        <v>1447</v>
      </c>
      <c r="I44" s="88">
        <v>8</v>
      </c>
      <c r="J44" s="84"/>
    </row>
    <row r="45" spans="1:10" x14ac:dyDescent="0.25">
      <c r="A45" s="802" t="s">
        <v>1488</v>
      </c>
      <c r="B45" s="802"/>
      <c r="C45" s="802"/>
      <c r="D45" s="802"/>
      <c r="E45" s="802"/>
      <c r="F45" s="802"/>
      <c r="G45" s="802"/>
      <c r="H45" s="802"/>
      <c r="I45" s="802"/>
      <c r="J45" s="802"/>
    </row>
    <row r="46" spans="1:10" x14ac:dyDescent="0.25">
      <c r="A46" s="544" t="s">
        <v>1489</v>
      </c>
      <c r="B46" s="544"/>
      <c r="C46" s="544"/>
      <c r="D46" s="544"/>
      <c r="E46" s="6" t="s">
        <v>1490</v>
      </c>
      <c r="F46" s="6" t="s">
        <v>1491</v>
      </c>
      <c r="G46" s="6">
        <v>5.5</v>
      </c>
      <c r="H46" s="6" t="s">
        <v>1447</v>
      </c>
      <c r="I46" s="88">
        <v>10.52</v>
      </c>
      <c r="J46" s="84"/>
    </row>
    <row r="47" spans="1:10" x14ac:dyDescent="0.25">
      <c r="A47" s="544" t="s">
        <v>1492</v>
      </c>
      <c r="B47" s="544"/>
      <c r="C47" s="544"/>
      <c r="D47" s="544"/>
      <c r="E47" s="6" t="s">
        <v>1493</v>
      </c>
      <c r="F47" s="6" t="s">
        <v>1494</v>
      </c>
      <c r="G47" s="6">
        <v>62.5</v>
      </c>
      <c r="H47" s="6" t="s">
        <v>1447</v>
      </c>
      <c r="I47" s="88">
        <v>8.8800000000000008</v>
      </c>
      <c r="J47" s="84"/>
    </row>
    <row r="48" spans="1:10" x14ac:dyDescent="0.25">
      <c r="A48" s="544" t="s">
        <v>1495</v>
      </c>
      <c r="B48" s="544"/>
      <c r="C48" s="544"/>
      <c r="D48" s="544"/>
      <c r="E48" s="6" t="s">
        <v>1496</v>
      </c>
      <c r="F48" s="6" t="s">
        <v>1497</v>
      </c>
      <c r="G48" s="6">
        <v>225</v>
      </c>
      <c r="H48" s="6" t="s">
        <v>1447</v>
      </c>
      <c r="I48" s="88">
        <v>8.33</v>
      </c>
      <c r="J48" s="84"/>
    </row>
    <row r="49" spans="1:10" x14ac:dyDescent="0.25">
      <c r="A49" s="544" t="s">
        <v>1498</v>
      </c>
      <c r="B49" s="544"/>
      <c r="C49" s="544"/>
      <c r="D49" s="544"/>
      <c r="E49" s="701" t="s">
        <v>1499</v>
      </c>
      <c r="F49" s="701"/>
      <c r="G49" s="701"/>
      <c r="H49" s="6" t="s">
        <v>819</v>
      </c>
      <c r="I49" s="88">
        <v>9.1999999999999993</v>
      </c>
      <c r="J49" s="84"/>
    </row>
    <row r="50" spans="1:10" x14ac:dyDescent="0.25">
      <c r="A50" s="544" t="s">
        <v>1500</v>
      </c>
      <c r="B50" s="544"/>
      <c r="C50" s="544"/>
      <c r="D50" s="544"/>
      <c r="E50" s="701" t="s">
        <v>1501</v>
      </c>
      <c r="F50" s="701"/>
      <c r="G50" s="701"/>
      <c r="H50" s="6" t="s">
        <v>819</v>
      </c>
      <c r="I50" s="88">
        <v>9.5</v>
      </c>
      <c r="J50" s="84"/>
    </row>
    <row r="51" spans="1:10" ht="22.5" x14ac:dyDescent="0.25">
      <c r="A51" s="804" t="s">
        <v>1502</v>
      </c>
      <c r="B51" s="804"/>
      <c r="C51" s="804"/>
      <c r="D51" s="804"/>
      <c r="E51" s="6"/>
      <c r="F51" s="6"/>
      <c r="G51" s="142" t="s">
        <v>1503</v>
      </c>
      <c r="H51" s="142" t="s">
        <v>1504</v>
      </c>
      <c r="I51" s="88">
        <v>1</v>
      </c>
      <c r="J51" s="84"/>
    </row>
    <row r="52" spans="1:10" x14ac:dyDescent="0.25">
      <c r="A52" s="802" t="s">
        <v>1505</v>
      </c>
      <c r="B52" s="802"/>
      <c r="C52" s="802"/>
      <c r="D52" s="802"/>
      <c r="E52" s="802"/>
      <c r="F52" s="802"/>
      <c r="G52" s="802"/>
      <c r="H52" s="802"/>
      <c r="I52" s="802"/>
      <c r="J52" s="802"/>
    </row>
    <row r="53" spans="1:10" x14ac:dyDescent="0.25">
      <c r="A53" s="544" t="s">
        <v>1506</v>
      </c>
      <c r="B53" s="544"/>
      <c r="C53" s="544"/>
      <c r="D53" s="544"/>
      <c r="E53" s="6" t="s">
        <v>1507</v>
      </c>
      <c r="F53" s="6" t="s">
        <v>1508</v>
      </c>
      <c r="G53" s="6">
        <v>144</v>
      </c>
      <c r="H53" s="6" t="s">
        <v>1447</v>
      </c>
      <c r="I53" s="88">
        <v>6.6</v>
      </c>
      <c r="J53" s="84"/>
    </row>
    <row r="54" spans="1:10" x14ac:dyDescent="0.25">
      <c r="A54" s="544" t="s">
        <v>1509</v>
      </c>
      <c r="B54" s="544"/>
      <c r="C54" s="544"/>
      <c r="D54" s="544"/>
      <c r="E54" s="6" t="s">
        <v>1510</v>
      </c>
      <c r="F54" s="6" t="s">
        <v>1511</v>
      </c>
      <c r="G54" s="6">
        <v>150</v>
      </c>
      <c r="H54" s="6" t="s">
        <v>1447</v>
      </c>
      <c r="I54" s="88">
        <v>10.73</v>
      </c>
      <c r="J54" s="84"/>
    </row>
    <row r="56" spans="1:10" x14ac:dyDescent="0.25">
      <c r="J56" s="77">
        <f ca="1">TODAY()</f>
        <v>42088</v>
      </c>
    </row>
  </sheetData>
  <mergeCells count="54">
    <mergeCell ref="A54:D54"/>
    <mergeCell ref="A45:J45"/>
    <mergeCell ref="A46:D46"/>
    <mergeCell ref="A47:D47"/>
    <mergeCell ref="A48:D48"/>
    <mergeCell ref="A49:D49"/>
    <mergeCell ref="E49:G49"/>
    <mergeCell ref="A50:D50"/>
    <mergeCell ref="E50:G50"/>
    <mergeCell ref="A51:D51"/>
    <mergeCell ref="A52:J52"/>
    <mergeCell ref="A53:D53"/>
    <mergeCell ref="A33:D33"/>
    <mergeCell ref="A34:D34"/>
    <mergeCell ref="A35:D35"/>
    <mergeCell ref="E35:G35"/>
    <mergeCell ref="A44:D44"/>
    <mergeCell ref="A36:D36"/>
    <mergeCell ref="E36:G36"/>
    <mergeCell ref="A37:D37"/>
    <mergeCell ref="E37:G37"/>
    <mergeCell ref="A38:D38"/>
    <mergeCell ref="A43:D43"/>
    <mergeCell ref="E38:G38"/>
    <mergeCell ref="A39:J39"/>
    <mergeCell ref="A40:D40"/>
    <mergeCell ref="A41:D41"/>
    <mergeCell ref="A42:J42"/>
    <mergeCell ref="A26:D26"/>
    <mergeCell ref="E5:G5"/>
    <mergeCell ref="A32:D32"/>
    <mergeCell ref="C13:H13"/>
    <mergeCell ref="C15:H15"/>
    <mergeCell ref="A30:D30"/>
    <mergeCell ref="C19:H19"/>
    <mergeCell ref="A21:D23"/>
    <mergeCell ref="E21:E23"/>
    <mergeCell ref="A27:D27"/>
    <mergeCell ref="A28:D28"/>
    <mergeCell ref="A29:D29"/>
    <mergeCell ref="A31:J31"/>
    <mergeCell ref="A24:J24"/>
    <mergeCell ref="A25:D25"/>
    <mergeCell ref="F21:F23"/>
    <mergeCell ref="G21:G23"/>
    <mergeCell ref="E2:G2"/>
    <mergeCell ref="E3:G3"/>
    <mergeCell ref="E4:G4"/>
    <mergeCell ref="A7:J7"/>
    <mergeCell ref="C9:H9"/>
    <mergeCell ref="A11:B11"/>
    <mergeCell ref="C11:H11"/>
    <mergeCell ref="C17:H17"/>
    <mergeCell ref="A1:J1"/>
  </mergeCells>
  <phoneticPr fontId="4" type="noConversion"/>
  <pageMargins left="0.25" right="0.25"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J1"/>
    </sheetView>
  </sheetViews>
  <sheetFormatPr defaultRowHeight="15" x14ac:dyDescent="0.25"/>
  <sheetData>
    <row r="1" spans="1:10" ht="150"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ht="15.75" x14ac:dyDescent="0.25">
      <c r="A9" s="17"/>
      <c r="B9" s="17"/>
      <c r="C9" s="548" t="s">
        <v>1407</v>
      </c>
      <c r="D9" s="548"/>
      <c r="E9" s="548"/>
      <c r="F9" s="548"/>
      <c r="G9" s="548"/>
      <c r="H9" s="548"/>
      <c r="I9" s="4" t="s">
        <v>847</v>
      </c>
      <c r="J9" s="117">
        <f>ГЛАВНАЯ!G92</f>
        <v>0</v>
      </c>
    </row>
    <row r="10" spans="1:10" x14ac:dyDescent="0.25">
      <c r="A10" s="14"/>
      <c r="B10" s="14"/>
      <c r="C10" s="14"/>
      <c r="D10" s="14"/>
      <c r="E10" s="14"/>
      <c r="F10" s="14"/>
      <c r="G10" s="14"/>
      <c r="H10" s="15"/>
      <c r="I10" s="14"/>
      <c r="J10" s="16"/>
    </row>
    <row r="11" spans="1:10" x14ac:dyDescent="0.25">
      <c r="A11" s="547" t="s">
        <v>918</v>
      </c>
      <c r="B11" s="547"/>
      <c r="C11" s="547"/>
      <c r="D11" s="547"/>
      <c r="E11" s="146" t="s">
        <v>1408</v>
      </c>
      <c r="F11" s="146" t="s">
        <v>1409</v>
      </c>
      <c r="G11" s="146" t="s">
        <v>1410</v>
      </c>
      <c r="H11" s="146" t="s">
        <v>1238</v>
      </c>
      <c r="I11" s="163" t="s">
        <v>1411</v>
      </c>
      <c r="J11" s="163"/>
    </row>
    <row r="12" spans="1:10" x14ac:dyDescent="0.25">
      <c r="A12" s="547"/>
      <c r="B12" s="547"/>
      <c r="C12" s="547"/>
      <c r="D12" s="547"/>
      <c r="E12" s="146" t="s">
        <v>1121</v>
      </c>
      <c r="F12" s="146" t="s">
        <v>1412</v>
      </c>
      <c r="G12" s="146" t="s">
        <v>1413</v>
      </c>
      <c r="H12" s="146" t="s">
        <v>1414</v>
      </c>
      <c r="I12" s="163" t="s">
        <v>1250</v>
      </c>
      <c r="J12" s="163"/>
    </row>
    <row r="13" spans="1:10" x14ac:dyDescent="0.25">
      <c r="A13" s="547"/>
      <c r="B13" s="547"/>
      <c r="C13" s="547"/>
      <c r="D13" s="547"/>
      <c r="E13" s="146" t="s">
        <v>1246</v>
      </c>
      <c r="F13" s="146"/>
      <c r="G13" s="146"/>
      <c r="H13" s="146"/>
      <c r="I13" s="163" t="s">
        <v>1415</v>
      </c>
      <c r="J13" s="163"/>
    </row>
    <row r="14" spans="1:10" x14ac:dyDescent="0.25">
      <c r="A14" s="701" t="s">
        <v>1416</v>
      </c>
      <c r="B14" s="701"/>
      <c r="C14" s="701"/>
      <c r="D14" s="701"/>
      <c r="E14" s="6" t="s">
        <v>1417</v>
      </c>
      <c r="F14" s="6" t="s">
        <v>1418</v>
      </c>
      <c r="G14" s="82">
        <v>1.95</v>
      </c>
      <c r="H14" s="137">
        <v>4</v>
      </c>
      <c r="I14" s="164">
        <v>5.25</v>
      </c>
      <c r="J14" s="84"/>
    </row>
    <row r="15" spans="1:10" x14ac:dyDescent="0.25">
      <c r="A15" s="701" t="s">
        <v>1419</v>
      </c>
      <c r="B15" s="701"/>
      <c r="C15" s="701"/>
      <c r="D15" s="701"/>
      <c r="E15" s="6" t="s">
        <v>1420</v>
      </c>
      <c r="F15" s="6" t="s">
        <v>1418</v>
      </c>
      <c r="G15" s="82">
        <v>1.5</v>
      </c>
      <c r="H15" s="137">
        <v>4.2</v>
      </c>
      <c r="I15" s="164">
        <v>4.26</v>
      </c>
      <c r="J15" s="84"/>
    </row>
    <row r="16" spans="1:10" x14ac:dyDescent="0.25">
      <c r="A16" s="165"/>
      <c r="B16" s="165"/>
      <c r="C16" s="165"/>
      <c r="D16" s="165"/>
      <c r="E16" s="165"/>
      <c r="F16" s="165"/>
      <c r="G16" s="165"/>
      <c r="H16" s="165"/>
      <c r="I16" s="165"/>
      <c r="J16" s="165"/>
    </row>
    <row r="17" spans="1:10" ht="30" customHeight="1" x14ac:dyDescent="0.25">
      <c r="A17" s="805" t="s">
        <v>1421</v>
      </c>
      <c r="B17" s="805"/>
      <c r="C17" s="805"/>
      <c r="D17" s="805"/>
      <c r="E17" s="805"/>
      <c r="F17" s="805"/>
      <c r="G17" s="805"/>
      <c r="H17" s="805"/>
      <c r="I17" s="805"/>
      <c r="J17" s="805"/>
    </row>
    <row r="18" spans="1:10" x14ac:dyDescent="0.25">
      <c r="A18" s="806" t="s">
        <v>1422</v>
      </c>
      <c r="B18" s="806"/>
      <c r="C18" s="806"/>
      <c r="D18" s="806"/>
      <c r="E18" s="806"/>
      <c r="F18" s="806"/>
      <c r="G18" s="806"/>
      <c r="H18" s="806"/>
      <c r="I18" s="806"/>
      <c r="J18" s="806"/>
    </row>
    <row r="19" spans="1:10" x14ac:dyDescent="0.25">
      <c r="A19" s="808" t="s">
        <v>1423</v>
      </c>
      <c r="B19" s="808"/>
      <c r="C19" s="808"/>
      <c r="D19" s="808"/>
      <c r="E19" s="808"/>
      <c r="F19" s="809" t="s">
        <v>1419</v>
      </c>
      <c r="G19" s="809"/>
      <c r="H19" s="809"/>
      <c r="I19" s="809"/>
      <c r="J19" s="809"/>
    </row>
    <row r="20" spans="1:10" x14ac:dyDescent="0.25">
      <c r="A20" s="810"/>
      <c r="B20" s="810"/>
      <c r="C20" s="811" t="s">
        <v>1424</v>
      </c>
      <c r="D20" s="811"/>
      <c r="E20" s="811"/>
      <c r="F20" s="810"/>
      <c r="G20" s="810"/>
      <c r="H20" s="811" t="s">
        <v>1425</v>
      </c>
      <c r="I20" s="808"/>
      <c r="J20" s="808"/>
    </row>
    <row r="21" spans="1:10" x14ac:dyDescent="0.25">
      <c r="A21" s="810"/>
      <c r="B21" s="810"/>
      <c r="C21" s="811"/>
      <c r="D21" s="811"/>
      <c r="E21" s="811"/>
      <c r="F21" s="810"/>
      <c r="G21" s="810"/>
      <c r="H21" s="808"/>
      <c r="I21" s="808"/>
      <c r="J21" s="808"/>
    </row>
    <row r="22" spans="1:10" x14ac:dyDescent="0.25">
      <c r="A22" s="810"/>
      <c r="B22" s="810"/>
      <c r="C22" s="811"/>
      <c r="D22" s="811"/>
      <c r="E22" s="811"/>
      <c r="F22" s="810"/>
      <c r="G22" s="810"/>
      <c r="H22" s="808"/>
      <c r="I22" s="808"/>
      <c r="J22" s="808"/>
    </row>
    <row r="23" spans="1:10" x14ac:dyDescent="0.25">
      <c r="A23" s="810"/>
      <c r="B23" s="810"/>
      <c r="C23" s="811"/>
      <c r="D23" s="811"/>
      <c r="E23" s="811"/>
      <c r="F23" s="810"/>
      <c r="G23" s="810"/>
      <c r="H23" s="808"/>
      <c r="I23" s="808"/>
      <c r="J23" s="808"/>
    </row>
    <row r="24" spans="1:10" x14ac:dyDescent="0.25">
      <c r="A24" s="810"/>
      <c r="B24" s="810"/>
      <c r="C24" s="811"/>
      <c r="D24" s="811"/>
      <c r="E24" s="811"/>
      <c r="F24" s="810"/>
      <c r="G24" s="810"/>
      <c r="H24" s="808"/>
      <c r="I24" s="808"/>
      <c r="J24" s="808"/>
    </row>
    <row r="25" spans="1:10" x14ac:dyDescent="0.25">
      <c r="A25" s="810"/>
      <c r="B25" s="810"/>
      <c r="C25" s="811"/>
      <c r="D25" s="811"/>
      <c r="E25" s="811"/>
      <c r="F25" s="810"/>
      <c r="G25" s="810"/>
      <c r="H25" s="808"/>
      <c r="I25" s="808"/>
      <c r="J25" s="808"/>
    </row>
    <row r="26" spans="1:10" x14ac:dyDescent="0.25">
      <c r="A26" s="810"/>
      <c r="B26" s="810"/>
      <c r="C26" s="811"/>
      <c r="D26" s="811"/>
      <c r="E26" s="811"/>
      <c r="F26" s="810"/>
      <c r="G26" s="810"/>
      <c r="H26" s="808"/>
      <c r="I26" s="808"/>
      <c r="J26" s="808"/>
    </row>
    <row r="27" spans="1:10" ht="30" customHeight="1" x14ac:dyDescent="0.25">
      <c r="A27" s="807" t="s">
        <v>1426</v>
      </c>
      <c r="B27" s="807"/>
      <c r="C27" s="807"/>
      <c r="D27" s="807"/>
      <c r="E27" s="807"/>
      <c r="F27" s="807"/>
      <c r="G27" s="807"/>
      <c r="H27" s="807"/>
      <c r="I27" s="807"/>
      <c r="J27" s="807"/>
    </row>
    <row r="28" spans="1:10" ht="30" customHeight="1" x14ac:dyDescent="0.25">
      <c r="A28" s="807" t="s">
        <v>1427</v>
      </c>
      <c r="B28" s="807"/>
      <c r="C28" s="807"/>
      <c r="D28" s="807"/>
      <c r="E28" s="807"/>
      <c r="F28" s="807"/>
      <c r="G28" s="807"/>
      <c r="H28" s="807"/>
      <c r="I28" s="807"/>
      <c r="J28" s="807"/>
    </row>
    <row r="29" spans="1:10" ht="15" customHeight="1" x14ac:dyDescent="0.25">
      <c r="A29" s="812" t="s">
        <v>1428</v>
      </c>
      <c r="B29" s="813"/>
      <c r="C29" s="813"/>
      <c r="D29" s="813"/>
      <c r="E29" s="813"/>
      <c r="F29" s="813"/>
      <c r="G29" s="813"/>
      <c r="H29" s="813"/>
      <c r="I29" s="813"/>
      <c r="J29" s="813"/>
    </row>
    <row r="30" spans="1:10" ht="39.950000000000003" customHeight="1" x14ac:dyDescent="0.25">
      <c r="A30" s="814" t="s">
        <v>1429</v>
      </c>
      <c r="B30" s="814"/>
      <c r="C30" s="814"/>
      <c r="D30" s="814"/>
      <c r="E30" s="814"/>
      <c r="F30" s="814"/>
      <c r="G30" s="814"/>
      <c r="H30" s="814"/>
      <c r="I30" s="814"/>
      <c r="J30" s="814"/>
    </row>
    <row r="31" spans="1:10" ht="30" customHeight="1" x14ac:dyDescent="0.25">
      <c r="A31" s="807" t="s">
        <v>1430</v>
      </c>
      <c r="B31" s="807"/>
      <c r="C31" s="807"/>
      <c r="D31" s="807"/>
      <c r="E31" s="807"/>
      <c r="F31" s="807"/>
      <c r="G31" s="807"/>
      <c r="H31" s="807"/>
      <c r="I31" s="807"/>
      <c r="J31" s="807"/>
    </row>
    <row r="32" spans="1:10" ht="30" customHeight="1" x14ac:dyDescent="0.25">
      <c r="A32" s="807" t="s">
        <v>1431</v>
      </c>
      <c r="B32" s="807"/>
      <c r="C32" s="807"/>
      <c r="D32" s="807"/>
      <c r="E32" s="807"/>
      <c r="F32" s="807"/>
      <c r="G32" s="807"/>
      <c r="H32" s="807"/>
      <c r="I32" s="807"/>
      <c r="J32" s="807"/>
    </row>
    <row r="34" spans="10:10" x14ac:dyDescent="0.25">
      <c r="J34" s="77">
        <f ca="1">TODAY()</f>
        <v>42088</v>
      </c>
    </row>
  </sheetData>
  <mergeCells count="24">
    <mergeCell ref="A15:D15"/>
    <mergeCell ref="A17:J17"/>
    <mergeCell ref="A18:J18"/>
    <mergeCell ref="A32:J32"/>
    <mergeCell ref="A19:E19"/>
    <mergeCell ref="F19:J19"/>
    <mergeCell ref="A20:B26"/>
    <mergeCell ref="C20:E26"/>
    <mergeCell ref="F20:G26"/>
    <mergeCell ref="H20:J26"/>
    <mergeCell ref="A31:J31"/>
    <mergeCell ref="A27:J27"/>
    <mergeCell ref="A28:J28"/>
    <mergeCell ref="A29:J29"/>
    <mergeCell ref="A30:J30"/>
    <mergeCell ref="C9:H9"/>
    <mergeCell ref="A11:D13"/>
    <mergeCell ref="A14:D14"/>
    <mergeCell ref="E2:G2"/>
    <mergeCell ref="E3:G3"/>
    <mergeCell ref="E4:G4"/>
    <mergeCell ref="E5:G5"/>
    <mergeCell ref="A7:J7"/>
    <mergeCell ref="A1:J1"/>
  </mergeCells>
  <phoneticPr fontId="4" type="noConversion"/>
  <pageMargins left="0.25" right="0.25"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sqref="A1:J1"/>
    </sheetView>
  </sheetViews>
  <sheetFormatPr defaultRowHeight="15" x14ac:dyDescent="0.25"/>
  <sheetData>
    <row r="1" spans="1:10" ht="141.7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J9" s="12" t="e">
        <f>ГЛАВНАЯ!#REF!</f>
        <v>#REF!</v>
      </c>
    </row>
    <row r="11" spans="1:10" ht="15" customHeight="1" x14ac:dyDescent="0.25">
      <c r="A11" s="547" t="s">
        <v>1112</v>
      </c>
      <c r="B11" s="547"/>
      <c r="C11" s="550" t="s">
        <v>1383</v>
      </c>
      <c r="D11" s="547" t="s">
        <v>1132</v>
      </c>
      <c r="E11" s="550" t="s">
        <v>1384</v>
      </c>
      <c r="F11" s="692" t="s">
        <v>1385</v>
      </c>
      <c r="G11" s="692" t="s">
        <v>1386</v>
      </c>
      <c r="H11" s="547" t="s">
        <v>1121</v>
      </c>
      <c r="I11" s="550" t="s">
        <v>1294</v>
      </c>
      <c r="J11" s="550"/>
    </row>
    <row r="12" spans="1:10" x14ac:dyDescent="0.25">
      <c r="A12" s="547"/>
      <c r="B12" s="547"/>
      <c r="C12" s="551"/>
      <c r="D12" s="547"/>
      <c r="E12" s="551"/>
      <c r="F12" s="693"/>
      <c r="G12" s="693"/>
      <c r="H12" s="547"/>
      <c r="I12" s="551"/>
      <c r="J12" s="551"/>
    </row>
    <row r="13" spans="1:10" x14ac:dyDescent="0.25">
      <c r="A13" s="815" t="s">
        <v>1387</v>
      </c>
      <c r="B13" s="815"/>
      <c r="C13" s="6">
        <v>1500</v>
      </c>
      <c r="D13" s="6">
        <v>1.2</v>
      </c>
      <c r="E13" s="6" t="s">
        <v>1388</v>
      </c>
      <c r="F13" s="6">
        <v>1092</v>
      </c>
      <c r="G13" s="6">
        <v>1079</v>
      </c>
      <c r="H13" s="6" t="s">
        <v>1405</v>
      </c>
      <c r="I13" s="7">
        <v>7.12</v>
      </c>
      <c r="J13" s="7"/>
    </row>
    <row r="14" spans="1:10" x14ac:dyDescent="0.25">
      <c r="A14" s="815" t="s">
        <v>1390</v>
      </c>
      <c r="B14" s="815" t="s">
        <v>1390</v>
      </c>
      <c r="C14" s="6">
        <v>1950</v>
      </c>
      <c r="D14" s="6">
        <v>1.5</v>
      </c>
      <c r="E14" s="6" t="s">
        <v>1388</v>
      </c>
      <c r="F14" s="6">
        <v>1320</v>
      </c>
      <c r="G14" s="6">
        <v>1155</v>
      </c>
      <c r="H14" s="6" t="s">
        <v>1405</v>
      </c>
      <c r="I14" s="7">
        <v>8.48</v>
      </c>
      <c r="J14" s="7"/>
    </row>
    <row r="15" spans="1:10" x14ac:dyDescent="0.25">
      <c r="A15" s="815" t="s">
        <v>1391</v>
      </c>
      <c r="B15" s="815" t="s">
        <v>1391</v>
      </c>
      <c r="C15" s="6"/>
      <c r="D15" s="6">
        <v>1.5</v>
      </c>
      <c r="E15" s="6" t="s">
        <v>1388</v>
      </c>
      <c r="F15" s="103"/>
      <c r="G15" s="6"/>
      <c r="H15" s="6" t="s">
        <v>1406</v>
      </c>
      <c r="I15" s="7">
        <v>7.8</v>
      </c>
      <c r="J15" s="7"/>
    </row>
    <row r="16" spans="1:10" x14ac:dyDescent="0.25">
      <c r="A16" s="815" t="s">
        <v>1230</v>
      </c>
      <c r="B16" s="815" t="s">
        <v>1230</v>
      </c>
      <c r="C16" s="6"/>
      <c r="D16" s="6">
        <v>1.2</v>
      </c>
      <c r="E16" s="6" t="s">
        <v>1392</v>
      </c>
      <c r="F16" s="103"/>
      <c r="G16" s="6"/>
      <c r="H16" s="6" t="s">
        <v>1405</v>
      </c>
      <c r="I16" s="7">
        <v>5.52</v>
      </c>
      <c r="J16" s="7"/>
    </row>
    <row r="17" spans="1:10" x14ac:dyDescent="0.25">
      <c r="A17" s="815" t="s">
        <v>1393</v>
      </c>
      <c r="B17" s="815" t="s">
        <v>1393</v>
      </c>
      <c r="C17" s="6"/>
      <c r="D17" s="6">
        <v>1.5</v>
      </c>
      <c r="E17" s="6" t="s">
        <v>1392</v>
      </c>
      <c r="F17" s="103"/>
      <c r="G17" s="6"/>
      <c r="H17" s="6" t="s">
        <v>1405</v>
      </c>
      <c r="I17" s="7">
        <v>6.83</v>
      </c>
      <c r="J17" s="7"/>
    </row>
    <row r="18" spans="1:10" x14ac:dyDescent="0.25">
      <c r="A18" s="159"/>
      <c r="B18" s="159"/>
      <c r="C18" s="159"/>
      <c r="D18" s="159"/>
      <c r="E18" s="159"/>
      <c r="F18" s="160"/>
      <c r="G18" s="159"/>
      <c r="H18" s="159"/>
      <c r="I18" s="161"/>
      <c r="J18" s="161"/>
    </row>
    <row r="19" spans="1:10" x14ac:dyDescent="0.25">
      <c r="A19" s="816" t="s">
        <v>1394</v>
      </c>
      <c r="B19" s="816"/>
      <c r="C19" s="816"/>
      <c r="D19" s="816"/>
      <c r="E19" s="816"/>
      <c r="F19" s="816"/>
      <c r="G19" s="816"/>
      <c r="H19" s="816"/>
      <c r="I19" s="816"/>
      <c r="J19" s="816"/>
    </row>
    <row r="20" spans="1:10" ht="15" customHeight="1" x14ac:dyDescent="0.25">
      <c r="A20" s="547" t="s">
        <v>1261</v>
      </c>
      <c r="B20" s="547"/>
      <c r="C20" s="547" t="s">
        <v>1120</v>
      </c>
      <c r="D20" s="760" t="s">
        <v>1131</v>
      </c>
      <c r="E20" s="140" t="s">
        <v>1243</v>
      </c>
      <c r="F20" s="717" t="s">
        <v>1065</v>
      </c>
      <c r="G20" s="773" t="s">
        <v>1395</v>
      </c>
      <c r="H20" s="775"/>
      <c r="I20" s="775" t="s">
        <v>1396</v>
      </c>
      <c r="J20" s="547" t="s">
        <v>1121</v>
      </c>
    </row>
    <row r="21" spans="1:10" x14ac:dyDescent="0.25">
      <c r="A21" s="547"/>
      <c r="B21" s="547"/>
      <c r="C21" s="547"/>
      <c r="D21" s="760"/>
      <c r="E21" s="141" t="s">
        <v>1258</v>
      </c>
      <c r="F21" s="717"/>
      <c r="G21" s="655" t="s">
        <v>1397</v>
      </c>
      <c r="H21" s="655"/>
      <c r="I21" s="780"/>
      <c r="J21" s="547"/>
    </row>
    <row r="22" spans="1:10" x14ac:dyDescent="0.25">
      <c r="A22" s="815" t="s">
        <v>1387</v>
      </c>
      <c r="B22" s="815"/>
      <c r="C22" s="685" t="s">
        <v>1398</v>
      </c>
      <c r="D22" s="685"/>
      <c r="E22" s="685"/>
      <c r="F22" s="142">
        <v>1.2</v>
      </c>
      <c r="G22" s="683">
        <v>1.3500000000000001E-3</v>
      </c>
      <c r="H22" s="683"/>
      <c r="I22" s="27" t="s">
        <v>1399</v>
      </c>
      <c r="J22" s="27" t="s">
        <v>1405</v>
      </c>
    </row>
    <row r="23" spans="1:10" x14ac:dyDescent="0.25">
      <c r="A23" s="815" t="s">
        <v>1390</v>
      </c>
      <c r="B23" s="815" t="s">
        <v>1390</v>
      </c>
      <c r="C23" s="685"/>
      <c r="D23" s="685"/>
      <c r="E23" s="685"/>
      <c r="F23" s="142">
        <v>1.5</v>
      </c>
      <c r="G23" s="683">
        <v>1.3500000000000001E-3</v>
      </c>
      <c r="H23" s="683"/>
      <c r="I23" s="27" t="s">
        <v>1399</v>
      </c>
      <c r="J23" s="27" t="s">
        <v>1405</v>
      </c>
    </row>
    <row r="24" spans="1:10" x14ac:dyDescent="0.25">
      <c r="A24" s="815" t="s">
        <v>1391</v>
      </c>
      <c r="B24" s="815" t="s">
        <v>1391</v>
      </c>
      <c r="C24" s="685" t="s">
        <v>1400</v>
      </c>
      <c r="D24" s="685"/>
      <c r="E24" s="685"/>
      <c r="F24" s="142">
        <v>1.5</v>
      </c>
      <c r="G24" s="683">
        <v>1.3500000000000001E-3</v>
      </c>
      <c r="H24" s="683"/>
      <c r="I24" s="27" t="s">
        <v>1399</v>
      </c>
      <c r="J24" s="27" t="s">
        <v>1406</v>
      </c>
    </row>
    <row r="25" spans="1:10" x14ac:dyDescent="0.25">
      <c r="A25" s="815" t="s">
        <v>1401</v>
      </c>
      <c r="B25" s="815" t="s">
        <v>1230</v>
      </c>
      <c r="C25" s="685" t="s">
        <v>1402</v>
      </c>
      <c r="D25" s="685"/>
      <c r="E25" s="685"/>
      <c r="F25" s="685">
        <v>1.2</v>
      </c>
      <c r="G25" s="683">
        <v>1.3500000000000001E-3</v>
      </c>
      <c r="H25" s="683"/>
      <c r="I25" s="683" t="s">
        <v>1399</v>
      </c>
      <c r="J25" s="683" t="s">
        <v>1405</v>
      </c>
    </row>
    <row r="26" spans="1:10" x14ac:dyDescent="0.25">
      <c r="A26" s="815" t="s">
        <v>1393</v>
      </c>
      <c r="B26" s="815" t="s">
        <v>1393</v>
      </c>
      <c r="C26" s="685"/>
      <c r="D26" s="685"/>
      <c r="E26" s="685"/>
      <c r="F26" s="685"/>
      <c r="G26" s="683">
        <v>4.0013500000000004</v>
      </c>
      <c r="H26" s="683"/>
      <c r="I26" s="683"/>
      <c r="J26" s="683"/>
    </row>
    <row r="27" spans="1:10" x14ac:dyDescent="0.25">
      <c r="A27" s="804"/>
      <c r="B27" s="804"/>
      <c r="C27" s="685"/>
      <c r="D27" s="685"/>
      <c r="E27" s="685"/>
      <c r="F27" s="142"/>
      <c r="G27" s="683">
        <v>5.0013500000000004</v>
      </c>
      <c r="H27" s="683"/>
      <c r="I27" s="27"/>
      <c r="J27" s="27"/>
    </row>
    <row r="28" spans="1:10" x14ac:dyDescent="0.25">
      <c r="A28" s="815" t="s">
        <v>1403</v>
      </c>
      <c r="B28" s="815" t="s">
        <v>1393</v>
      </c>
      <c r="C28" s="685"/>
      <c r="D28" s="685"/>
      <c r="E28" s="685"/>
      <c r="F28" s="142">
        <v>1.5</v>
      </c>
      <c r="G28" s="683">
        <v>1.3500000000000001E-3</v>
      </c>
      <c r="H28" s="683"/>
      <c r="I28" s="27" t="s">
        <v>1399</v>
      </c>
      <c r="J28" s="27" t="s">
        <v>1405</v>
      </c>
    </row>
    <row r="29" spans="1:10" x14ac:dyDescent="0.25">
      <c r="A29" s="49" t="s">
        <v>1404</v>
      </c>
    </row>
    <row r="31" spans="1:10" x14ac:dyDescent="0.25">
      <c r="J31" s="77">
        <f ca="1">TODAY()</f>
        <v>42088</v>
      </c>
    </row>
  </sheetData>
  <mergeCells count="49">
    <mergeCell ref="I25:I26"/>
    <mergeCell ref="J25:J26"/>
    <mergeCell ref="A26:B26"/>
    <mergeCell ref="G26:H26"/>
    <mergeCell ref="A24:B24"/>
    <mergeCell ref="C24:E24"/>
    <mergeCell ref="G24:H24"/>
    <mergeCell ref="A25:B25"/>
    <mergeCell ref="C25:E28"/>
    <mergeCell ref="F25:F26"/>
    <mergeCell ref="G25:H25"/>
    <mergeCell ref="A28:B28"/>
    <mergeCell ref="G28:H28"/>
    <mergeCell ref="A27:B27"/>
    <mergeCell ref="G27:H27"/>
    <mergeCell ref="G23:H23"/>
    <mergeCell ref="A16:B16"/>
    <mergeCell ref="A17:B17"/>
    <mergeCell ref="A19:J19"/>
    <mergeCell ref="A20:B21"/>
    <mergeCell ref="C20:C21"/>
    <mergeCell ref="D20:D21"/>
    <mergeCell ref="F20:F21"/>
    <mergeCell ref="G20:H20"/>
    <mergeCell ref="I20:I21"/>
    <mergeCell ref="G21:H21"/>
    <mergeCell ref="A22:B22"/>
    <mergeCell ref="C22:E23"/>
    <mergeCell ref="G22:H22"/>
    <mergeCell ref="A23:B23"/>
    <mergeCell ref="J20:J21"/>
    <mergeCell ref="E11:E12"/>
    <mergeCell ref="I11:I12"/>
    <mergeCell ref="J11:J12"/>
    <mergeCell ref="A13:B13"/>
    <mergeCell ref="F11:F12"/>
    <mergeCell ref="G11:G12"/>
    <mergeCell ref="H11:H12"/>
    <mergeCell ref="A15:B15"/>
    <mergeCell ref="A11:B12"/>
    <mergeCell ref="C11:C12"/>
    <mergeCell ref="D11:D12"/>
    <mergeCell ref="A14:B14"/>
    <mergeCell ref="A7:J7"/>
    <mergeCell ref="E2:G2"/>
    <mergeCell ref="E3:G3"/>
    <mergeCell ref="E4:G4"/>
    <mergeCell ref="E5:G5"/>
    <mergeCell ref="A1:J1"/>
  </mergeCells>
  <phoneticPr fontId="4" type="noConversion"/>
  <pageMargins left="0.25" right="0.25"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election sqref="A1:J1"/>
    </sheetView>
  </sheetViews>
  <sheetFormatPr defaultRowHeight="15" x14ac:dyDescent="0.25"/>
  <sheetData>
    <row r="1" spans="1:10" ht="140.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8" spans="1:10" ht="3.95" customHeight="1" x14ac:dyDescent="0.25"/>
    <row r="9" spans="1:10" x14ac:dyDescent="0.25">
      <c r="C9" s="515"/>
      <c r="D9" s="515"/>
      <c r="E9" s="515"/>
      <c r="F9" s="515"/>
      <c r="G9" s="515"/>
      <c r="H9" s="515"/>
      <c r="I9" s="4" t="s">
        <v>847</v>
      </c>
      <c r="J9" s="12"/>
    </row>
    <row r="10" spans="1:10" ht="3.95" customHeight="1" x14ac:dyDescent="0.25">
      <c r="A10" s="24"/>
      <c r="B10" s="24"/>
      <c r="C10" s="24"/>
      <c r="D10" s="24"/>
      <c r="E10" s="24"/>
      <c r="F10" s="24"/>
      <c r="G10" s="24"/>
      <c r="H10" s="24"/>
      <c r="I10" s="24"/>
      <c r="J10" s="24"/>
    </row>
    <row r="11" spans="1:10" x14ac:dyDescent="0.25">
      <c r="A11" s="547" t="s">
        <v>1112</v>
      </c>
      <c r="B11" s="547"/>
      <c r="C11" s="550" t="s">
        <v>1383</v>
      </c>
      <c r="D11" s="547" t="s">
        <v>1132</v>
      </c>
      <c r="E11" s="569" t="s">
        <v>1384</v>
      </c>
      <c r="F11" s="692" t="s">
        <v>1385</v>
      </c>
      <c r="G11" s="692" t="s">
        <v>1386</v>
      </c>
      <c r="H11" s="547" t="s">
        <v>1121</v>
      </c>
      <c r="I11" s="569" t="s">
        <v>1294</v>
      </c>
      <c r="J11" s="569"/>
    </row>
    <row r="12" spans="1:10" x14ac:dyDescent="0.25">
      <c r="A12" s="547"/>
      <c r="B12" s="547"/>
      <c r="C12" s="551"/>
      <c r="D12" s="547"/>
      <c r="E12" s="571"/>
      <c r="F12" s="693"/>
      <c r="G12" s="693"/>
      <c r="H12" s="547"/>
      <c r="I12" s="571"/>
      <c r="J12" s="571"/>
    </row>
    <row r="13" spans="1:10" x14ac:dyDescent="0.25">
      <c r="A13" s="815" t="s">
        <v>1387</v>
      </c>
      <c r="B13" s="815"/>
      <c r="C13" s="6">
        <v>1600</v>
      </c>
      <c r="D13" s="6">
        <v>1.2</v>
      </c>
      <c r="E13" s="6" t="s">
        <v>1388</v>
      </c>
      <c r="F13" s="6">
        <v>800</v>
      </c>
      <c r="G13" s="6">
        <v>700</v>
      </c>
      <c r="H13" s="6" t="s">
        <v>1389</v>
      </c>
      <c r="I13" s="82">
        <v>7.12</v>
      </c>
      <c r="J13" s="7"/>
    </row>
    <row r="14" spans="1:10" x14ac:dyDescent="0.25">
      <c r="A14" s="815" t="s">
        <v>1390</v>
      </c>
      <c r="B14" s="815" t="s">
        <v>1390</v>
      </c>
      <c r="C14" s="6">
        <v>2000</v>
      </c>
      <c r="D14" s="6">
        <v>1.5</v>
      </c>
      <c r="E14" s="6" t="s">
        <v>1388</v>
      </c>
      <c r="F14" s="6">
        <v>850</v>
      </c>
      <c r="G14" s="6">
        <v>800</v>
      </c>
      <c r="H14" s="6" t="s">
        <v>1389</v>
      </c>
      <c r="I14" s="82">
        <v>8.48</v>
      </c>
      <c r="J14" s="7"/>
    </row>
    <row r="15" spans="1:10" x14ac:dyDescent="0.25">
      <c r="A15" s="815" t="s">
        <v>1391</v>
      </c>
      <c r="B15" s="815" t="s">
        <v>1391</v>
      </c>
      <c r="C15" s="6"/>
      <c r="D15" s="6">
        <v>1.5</v>
      </c>
      <c r="E15" s="6" t="s">
        <v>1388</v>
      </c>
      <c r="F15" s="103"/>
      <c r="G15" s="6"/>
      <c r="H15" s="6" t="s">
        <v>1389</v>
      </c>
      <c r="I15" s="82">
        <v>9.7100000000000009</v>
      </c>
      <c r="J15" s="7"/>
    </row>
    <row r="16" spans="1:10" x14ac:dyDescent="0.25">
      <c r="A16" s="815" t="s">
        <v>1230</v>
      </c>
      <c r="B16" s="815" t="s">
        <v>1230</v>
      </c>
      <c r="C16" s="6"/>
      <c r="D16" s="6">
        <v>1.2</v>
      </c>
      <c r="E16" s="6" t="s">
        <v>1392</v>
      </c>
      <c r="F16" s="103"/>
      <c r="G16" s="6"/>
      <c r="H16" s="6" t="s">
        <v>1389</v>
      </c>
      <c r="I16" s="82">
        <v>5.52</v>
      </c>
      <c r="J16" s="7"/>
    </row>
    <row r="17" spans="1:10" x14ac:dyDescent="0.25">
      <c r="A17" s="815" t="s">
        <v>1393</v>
      </c>
      <c r="B17" s="815" t="s">
        <v>1393</v>
      </c>
      <c r="C17" s="6"/>
      <c r="D17" s="6">
        <v>1.5</v>
      </c>
      <c r="E17" s="6" t="s">
        <v>1392</v>
      </c>
      <c r="F17" s="103"/>
      <c r="G17" s="6"/>
      <c r="H17" s="6" t="s">
        <v>1389</v>
      </c>
      <c r="I17" s="82">
        <v>6.83</v>
      </c>
      <c r="J17" s="7"/>
    </row>
    <row r="18" spans="1:10" x14ac:dyDescent="0.25">
      <c r="A18" s="159"/>
      <c r="B18" s="159"/>
      <c r="C18" s="159"/>
      <c r="D18" s="159"/>
      <c r="E18" s="159"/>
      <c r="F18" s="160"/>
      <c r="G18" s="159"/>
      <c r="H18" s="159"/>
      <c r="I18" s="161"/>
      <c r="J18" s="161"/>
    </row>
    <row r="19" spans="1:10" x14ac:dyDescent="0.25">
      <c r="A19" s="817" t="s">
        <v>1394</v>
      </c>
      <c r="B19" s="817"/>
      <c r="C19" s="817"/>
      <c r="D19" s="817"/>
      <c r="E19" s="817"/>
      <c r="F19" s="817"/>
      <c r="G19" s="817"/>
      <c r="H19" s="817"/>
      <c r="I19" s="817"/>
      <c r="J19" s="817"/>
    </row>
    <row r="20" spans="1:10" x14ac:dyDescent="0.25">
      <c r="A20" s="547" t="s">
        <v>1261</v>
      </c>
      <c r="B20" s="547"/>
      <c r="C20" s="547" t="s">
        <v>1120</v>
      </c>
      <c r="D20" s="760" t="s">
        <v>1131</v>
      </c>
      <c r="E20" s="140" t="s">
        <v>1243</v>
      </c>
      <c r="F20" s="717" t="s">
        <v>1065</v>
      </c>
      <c r="G20" s="773" t="s">
        <v>1395</v>
      </c>
      <c r="H20" s="775"/>
      <c r="I20" s="775" t="s">
        <v>1396</v>
      </c>
      <c r="J20" s="547" t="s">
        <v>1121</v>
      </c>
    </row>
    <row r="21" spans="1:10" x14ac:dyDescent="0.25">
      <c r="A21" s="547"/>
      <c r="B21" s="547"/>
      <c r="C21" s="547"/>
      <c r="D21" s="760"/>
      <c r="E21" s="141" t="s">
        <v>1258</v>
      </c>
      <c r="F21" s="717"/>
      <c r="G21" s="655" t="s">
        <v>1397</v>
      </c>
      <c r="H21" s="655"/>
      <c r="I21" s="780"/>
      <c r="J21" s="547"/>
    </row>
    <row r="22" spans="1:10" x14ac:dyDescent="0.25">
      <c r="A22" s="815" t="s">
        <v>1387</v>
      </c>
      <c r="B22" s="815"/>
      <c r="C22" s="685" t="s">
        <v>1398</v>
      </c>
      <c r="D22" s="685"/>
      <c r="E22" s="685"/>
      <c r="F22" s="142">
        <v>1.2</v>
      </c>
      <c r="G22" s="683">
        <v>1.3500000000000001E-3</v>
      </c>
      <c r="H22" s="683"/>
      <c r="I22" s="27" t="s">
        <v>1399</v>
      </c>
      <c r="J22" s="27" t="s">
        <v>1389</v>
      </c>
    </row>
    <row r="23" spans="1:10" x14ac:dyDescent="0.25">
      <c r="A23" s="815" t="s">
        <v>1390</v>
      </c>
      <c r="B23" s="815" t="s">
        <v>1390</v>
      </c>
      <c r="C23" s="685"/>
      <c r="D23" s="685"/>
      <c r="E23" s="685"/>
      <c r="F23" s="142">
        <v>1.5</v>
      </c>
      <c r="G23" s="683">
        <v>1.3500000000000001E-3</v>
      </c>
      <c r="H23" s="683"/>
      <c r="I23" s="27" t="s">
        <v>1399</v>
      </c>
      <c r="J23" s="27" t="s">
        <v>1389</v>
      </c>
    </row>
    <row r="24" spans="1:10" x14ac:dyDescent="0.25">
      <c r="A24" s="815" t="s">
        <v>1391</v>
      </c>
      <c r="B24" s="815" t="s">
        <v>1391</v>
      </c>
      <c r="C24" s="685" t="s">
        <v>1400</v>
      </c>
      <c r="D24" s="685"/>
      <c r="E24" s="685"/>
      <c r="F24" s="142">
        <v>1.5</v>
      </c>
      <c r="G24" s="683">
        <v>1.3500000000000001E-3</v>
      </c>
      <c r="H24" s="683"/>
      <c r="I24" s="27" t="s">
        <v>1399</v>
      </c>
      <c r="J24" s="27" t="s">
        <v>1389</v>
      </c>
    </row>
    <row r="25" spans="1:10" x14ac:dyDescent="0.25">
      <c r="A25" s="815" t="s">
        <v>1401</v>
      </c>
      <c r="B25" s="815" t="s">
        <v>1230</v>
      </c>
      <c r="C25" s="685" t="s">
        <v>1402</v>
      </c>
      <c r="D25" s="685"/>
      <c r="E25" s="685"/>
      <c r="F25" s="685">
        <v>1.2</v>
      </c>
      <c r="G25" s="683">
        <v>1.3500000000000001E-3</v>
      </c>
      <c r="H25" s="683"/>
      <c r="I25" s="683" t="s">
        <v>1399</v>
      </c>
      <c r="J25" s="683" t="s">
        <v>1389</v>
      </c>
    </row>
    <row r="26" spans="1:10" x14ac:dyDescent="0.25">
      <c r="A26" s="815" t="s">
        <v>1393</v>
      </c>
      <c r="B26" s="815" t="s">
        <v>1393</v>
      </c>
      <c r="C26" s="685"/>
      <c r="D26" s="685"/>
      <c r="E26" s="685"/>
      <c r="F26" s="685"/>
      <c r="G26" s="683">
        <v>4.0013500000000004</v>
      </c>
      <c r="H26" s="683"/>
      <c r="I26" s="683"/>
      <c r="J26" s="683"/>
    </row>
    <row r="27" spans="1:10" x14ac:dyDescent="0.25">
      <c r="A27" s="804"/>
      <c r="B27" s="804"/>
      <c r="C27" s="685"/>
      <c r="D27" s="685"/>
      <c r="E27" s="685"/>
      <c r="F27" s="142"/>
      <c r="G27" s="683">
        <v>5.0013500000000004</v>
      </c>
      <c r="H27" s="683"/>
      <c r="I27" s="27"/>
      <c r="J27" s="27"/>
    </row>
    <row r="28" spans="1:10" x14ac:dyDescent="0.25">
      <c r="A28" s="815" t="s">
        <v>1403</v>
      </c>
      <c r="B28" s="815" t="s">
        <v>1393</v>
      </c>
      <c r="C28" s="685"/>
      <c r="D28" s="685"/>
      <c r="E28" s="685"/>
      <c r="F28" s="142">
        <v>1.5</v>
      </c>
      <c r="G28" s="683">
        <v>1.3500000000000001E-3</v>
      </c>
      <c r="H28" s="683"/>
      <c r="I28" s="27" t="s">
        <v>1399</v>
      </c>
      <c r="J28" s="27" t="s">
        <v>1389</v>
      </c>
    </row>
    <row r="29" spans="1:10" x14ac:dyDescent="0.25">
      <c r="A29" s="49" t="s">
        <v>1404</v>
      </c>
      <c r="B29" s="49"/>
      <c r="C29" s="162"/>
      <c r="D29" s="162"/>
      <c r="E29" s="162"/>
      <c r="F29" s="162"/>
      <c r="G29" s="162"/>
      <c r="H29" s="162"/>
      <c r="I29" s="162"/>
      <c r="J29" s="162"/>
    </row>
    <row r="30" spans="1:10" x14ac:dyDescent="0.25">
      <c r="A30" s="24"/>
      <c r="B30" s="24"/>
      <c r="C30" s="24"/>
      <c r="D30" s="24"/>
      <c r="E30" s="24"/>
      <c r="F30" s="24"/>
      <c r="G30" s="24"/>
      <c r="H30" s="24"/>
      <c r="I30" s="24"/>
      <c r="J30" s="24"/>
    </row>
    <row r="31" spans="1:10" x14ac:dyDescent="0.25">
      <c r="B31" s="24"/>
      <c r="C31" s="24"/>
      <c r="D31" s="24"/>
      <c r="E31" s="24"/>
      <c r="F31" s="24"/>
      <c r="G31" s="24"/>
      <c r="H31" s="24"/>
      <c r="I31" s="24"/>
      <c r="J31" s="77">
        <f ca="1">TODAY()</f>
        <v>42088</v>
      </c>
    </row>
    <row r="32" spans="1:10" x14ac:dyDescent="0.25">
      <c r="B32" s="24"/>
      <c r="C32" s="24"/>
      <c r="D32" s="24"/>
      <c r="E32" s="24"/>
      <c r="F32" s="24"/>
      <c r="G32" s="24"/>
      <c r="H32" s="24"/>
      <c r="I32" s="24"/>
      <c r="J32" s="24"/>
    </row>
    <row r="33" spans="1:10" x14ac:dyDescent="0.25">
      <c r="A33" s="24"/>
      <c r="B33" s="24"/>
      <c r="C33" s="24"/>
      <c r="D33" s="24"/>
      <c r="E33" s="24"/>
      <c r="F33" s="24"/>
      <c r="G33" s="24"/>
      <c r="H33" s="24"/>
      <c r="I33" s="24"/>
      <c r="J33" s="24"/>
    </row>
    <row r="34" spans="1:10" x14ac:dyDescent="0.25">
      <c r="A34" s="24"/>
      <c r="B34" s="24"/>
      <c r="C34" s="24"/>
      <c r="D34" s="24"/>
      <c r="E34" s="24"/>
      <c r="F34" s="24"/>
      <c r="G34" s="24"/>
      <c r="H34" s="24"/>
      <c r="I34" s="24"/>
      <c r="J34" s="24"/>
    </row>
    <row r="35" spans="1:10" x14ac:dyDescent="0.25">
      <c r="A35" s="24"/>
      <c r="B35" s="24"/>
      <c r="C35" s="24"/>
      <c r="D35" s="24"/>
      <c r="E35" s="24"/>
      <c r="F35" s="24"/>
      <c r="G35" s="24"/>
      <c r="H35" s="24"/>
      <c r="I35" s="24"/>
      <c r="J35" s="24"/>
    </row>
    <row r="36" spans="1:10" x14ac:dyDescent="0.25">
      <c r="A36" s="24"/>
      <c r="B36" s="24"/>
      <c r="C36" s="24"/>
      <c r="D36" s="24"/>
      <c r="E36" s="24"/>
      <c r="F36" s="24"/>
      <c r="G36" s="24"/>
      <c r="H36" s="24"/>
      <c r="I36" s="24"/>
      <c r="J36" s="24"/>
    </row>
    <row r="37" spans="1:10" x14ac:dyDescent="0.25">
      <c r="A37" s="24"/>
      <c r="B37" s="24"/>
      <c r="C37" s="24"/>
      <c r="D37" s="24"/>
      <c r="E37" s="24"/>
      <c r="F37" s="24"/>
      <c r="G37" s="24"/>
      <c r="H37" s="24"/>
      <c r="I37" s="24"/>
      <c r="J37" s="24"/>
    </row>
    <row r="38" spans="1:10" x14ac:dyDescent="0.25">
      <c r="A38" s="24"/>
      <c r="B38" s="24"/>
      <c r="C38" s="24"/>
      <c r="D38" s="24"/>
      <c r="E38" s="24"/>
      <c r="F38" s="24"/>
      <c r="G38" s="24"/>
      <c r="H38" s="24"/>
      <c r="I38" s="24"/>
      <c r="J38" s="24"/>
    </row>
    <row r="39" spans="1:10" x14ac:dyDescent="0.25">
      <c r="A39" s="24"/>
      <c r="B39" s="24"/>
      <c r="C39" s="24"/>
      <c r="D39" s="24"/>
      <c r="E39" s="24"/>
      <c r="F39" s="24"/>
      <c r="G39" s="24"/>
      <c r="H39" s="24"/>
      <c r="I39" s="24"/>
      <c r="J39" s="24"/>
    </row>
    <row r="40" spans="1:10" x14ac:dyDescent="0.25">
      <c r="A40" s="24"/>
      <c r="B40" s="24"/>
      <c r="C40" s="24"/>
      <c r="D40" s="24"/>
      <c r="E40" s="24"/>
      <c r="F40" s="24"/>
      <c r="G40" s="24"/>
      <c r="H40" s="24"/>
      <c r="I40" s="24"/>
      <c r="J40" s="24"/>
    </row>
    <row r="41" spans="1:10" x14ac:dyDescent="0.25">
      <c r="A41" s="24"/>
      <c r="B41" s="24"/>
      <c r="C41" s="24"/>
      <c r="D41" s="24"/>
      <c r="E41" s="24"/>
      <c r="F41" s="24"/>
      <c r="G41" s="24"/>
      <c r="H41" s="24"/>
      <c r="I41" s="24"/>
      <c r="J41" s="24"/>
    </row>
    <row r="42" spans="1:10" x14ac:dyDescent="0.25">
      <c r="A42" s="24"/>
      <c r="B42" s="24"/>
      <c r="C42" s="24"/>
      <c r="D42" s="24"/>
      <c r="E42" s="24"/>
      <c r="F42" s="24"/>
      <c r="G42" s="24"/>
      <c r="H42" s="24"/>
      <c r="I42" s="24"/>
      <c r="J42" s="24"/>
    </row>
    <row r="43" spans="1:10" x14ac:dyDescent="0.25">
      <c r="A43" s="24"/>
      <c r="B43" s="24"/>
      <c r="C43" s="24"/>
      <c r="D43" s="24"/>
      <c r="E43" s="24"/>
      <c r="F43" s="24"/>
      <c r="G43" s="24"/>
      <c r="H43" s="24"/>
      <c r="I43" s="24"/>
      <c r="J43" s="24"/>
    </row>
    <row r="44" spans="1:10" x14ac:dyDescent="0.25">
      <c r="A44" s="24"/>
      <c r="B44" s="24"/>
      <c r="C44" s="24"/>
      <c r="D44" s="24"/>
      <c r="E44" s="24"/>
      <c r="F44" s="24"/>
      <c r="G44" s="24"/>
      <c r="H44" s="24"/>
      <c r="I44" s="24"/>
      <c r="J44" s="24"/>
    </row>
    <row r="45" spans="1:10" x14ac:dyDescent="0.25">
      <c r="A45" s="24"/>
      <c r="B45" s="24"/>
      <c r="C45" s="24"/>
      <c r="D45" s="24"/>
      <c r="E45" s="24"/>
      <c r="F45" s="24"/>
      <c r="G45" s="24"/>
      <c r="H45" s="24"/>
      <c r="I45" s="24"/>
      <c r="J45" s="24"/>
    </row>
    <row r="46" spans="1:10" x14ac:dyDescent="0.25">
      <c r="A46" s="24"/>
      <c r="B46" s="24"/>
      <c r="C46" s="24"/>
      <c r="D46" s="24"/>
      <c r="E46" s="24"/>
      <c r="F46" s="24"/>
      <c r="G46" s="24"/>
      <c r="H46" s="24"/>
      <c r="I46" s="24"/>
      <c r="J46" s="24"/>
    </row>
  </sheetData>
  <mergeCells count="50">
    <mergeCell ref="A1:J1"/>
    <mergeCell ref="A27:B27"/>
    <mergeCell ref="G27:H27"/>
    <mergeCell ref="I25:I26"/>
    <mergeCell ref="A28:B28"/>
    <mergeCell ref="G28:H28"/>
    <mergeCell ref="A25:B25"/>
    <mergeCell ref="C25:E28"/>
    <mergeCell ref="F25:F26"/>
    <mergeCell ref="G25:H25"/>
    <mergeCell ref="J25:J26"/>
    <mergeCell ref="A26:B26"/>
    <mergeCell ref="G26:H26"/>
    <mergeCell ref="J20:J21"/>
    <mergeCell ref="A24:B24"/>
    <mergeCell ref="C24:E24"/>
    <mergeCell ref="G24:H24"/>
    <mergeCell ref="C20:C21"/>
    <mergeCell ref="D20:D21"/>
    <mergeCell ref="F20:F21"/>
    <mergeCell ref="A23:B23"/>
    <mergeCell ref="G23:H23"/>
    <mergeCell ref="A22:B22"/>
    <mergeCell ref="C22:E23"/>
    <mergeCell ref="G22:H22"/>
    <mergeCell ref="A20:B21"/>
    <mergeCell ref="A13:B13"/>
    <mergeCell ref="A14:B14"/>
    <mergeCell ref="G20:H20"/>
    <mergeCell ref="G21:H21"/>
    <mergeCell ref="A17:B17"/>
    <mergeCell ref="A19:J19"/>
    <mergeCell ref="I20:I21"/>
    <mergeCell ref="A15:B15"/>
    <mergeCell ref="A16:B16"/>
    <mergeCell ref="I11:I12"/>
    <mergeCell ref="J11:J12"/>
    <mergeCell ref="A7:J7"/>
    <mergeCell ref="E2:G2"/>
    <mergeCell ref="E3:G3"/>
    <mergeCell ref="E4:G4"/>
    <mergeCell ref="E5:G5"/>
    <mergeCell ref="C9:H9"/>
    <mergeCell ref="A11:B12"/>
    <mergeCell ref="C11:C12"/>
    <mergeCell ref="D11:D12"/>
    <mergeCell ref="E11:E12"/>
    <mergeCell ref="F11:F12"/>
    <mergeCell ref="G11:G12"/>
    <mergeCell ref="H11:H12"/>
  </mergeCells>
  <phoneticPr fontId="4" type="noConversion"/>
  <pageMargins left="0.25" right="0.25"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sqref="A1:J1"/>
    </sheetView>
  </sheetViews>
  <sheetFormatPr defaultRowHeight="15" x14ac:dyDescent="0.25"/>
  <sheetData>
    <row r="1" spans="1:10" ht="13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x14ac:dyDescent="0.25">
      <c r="D9" s="515" t="s">
        <v>1624</v>
      </c>
      <c r="E9" s="515"/>
      <c r="F9" s="515"/>
      <c r="G9" s="515"/>
      <c r="H9" s="515"/>
    </row>
    <row r="11" spans="1:10" s="124" customFormat="1" ht="15" customHeight="1" x14ac:dyDescent="0.25">
      <c r="A11" s="547" t="s">
        <v>1612</v>
      </c>
      <c r="B11" s="547"/>
      <c r="C11" s="547"/>
      <c r="D11" s="676" t="s">
        <v>1614</v>
      </c>
      <c r="E11" s="676"/>
      <c r="F11" s="773" t="s">
        <v>1611</v>
      </c>
      <c r="G11" s="774"/>
      <c r="H11" s="550" t="s">
        <v>1621</v>
      </c>
      <c r="I11" s="684" t="s">
        <v>1623</v>
      </c>
      <c r="J11" s="684"/>
    </row>
    <row r="12" spans="1:10" s="124" customFormat="1" ht="22.5" x14ac:dyDescent="0.25">
      <c r="A12" s="547" t="s">
        <v>1613</v>
      </c>
      <c r="B12" s="547"/>
      <c r="C12" s="91" t="s">
        <v>1610</v>
      </c>
      <c r="D12" s="676"/>
      <c r="E12" s="676"/>
      <c r="F12" s="778"/>
      <c r="G12" s="779"/>
      <c r="H12" s="551"/>
      <c r="I12" s="684"/>
      <c r="J12" s="684"/>
    </row>
    <row r="13" spans="1:10" s="124" customFormat="1" ht="17.100000000000001" customHeight="1" x14ac:dyDescent="0.25">
      <c r="A13" s="690">
        <v>60</v>
      </c>
      <c r="B13" s="690"/>
      <c r="C13" s="44" t="s">
        <v>1615</v>
      </c>
      <c r="D13" s="788"/>
      <c r="E13" s="788"/>
      <c r="F13" s="819" t="s">
        <v>1617</v>
      </c>
      <c r="G13" s="820"/>
      <c r="H13" s="613" t="s">
        <v>1620</v>
      </c>
      <c r="I13" s="45">
        <v>15.2</v>
      </c>
      <c r="J13" s="45"/>
    </row>
    <row r="14" spans="1:10" s="124" customFormat="1" ht="17.100000000000001" customHeight="1" x14ac:dyDescent="0.25">
      <c r="A14" s="690">
        <v>75</v>
      </c>
      <c r="B14" s="690"/>
      <c r="C14" s="44" t="s">
        <v>1616</v>
      </c>
      <c r="D14" s="788"/>
      <c r="E14" s="788"/>
      <c r="F14" s="821"/>
      <c r="G14" s="822"/>
      <c r="H14" s="613"/>
      <c r="I14" s="45">
        <v>17.8</v>
      </c>
      <c r="J14" s="45"/>
    </row>
    <row r="15" spans="1:10" s="124" customFormat="1" ht="17.100000000000001" customHeight="1" x14ac:dyDescent="0.25">
      <c r="A15" s="690">
        <v>90</v>
      </c>
      <c r="B15" s="690"/>
      <c r="C15" s="44" t="s">
        <v>1616</v>
      </c>
      <c r="D15" s="788"/>
      <c r="E15" s="788"/>
      <c r="F15" s="821"/>
      <c r="G15" s="822"/>
      <c r="H15" s="613"/>
      <c r="I15" s="45">
        <v>19.7</v>
      </c>
      <c r="J15" s="45"/>
    </row>
    <row r="16" spans="1:10" s="124" customFormat="1" ht="17.100000000000001" customHeight="1" x14ac:dyDescent="0.25">
      <c r="A16" s="690" t="s">
        <v>1619</v>
      </c>
      <c r="B16" s="690"/>
      <c r="C16" s="44" t="s">
        <v>1616</v>
      </c>
      <c r="D16" s="788"/>
      <c r="E16" s="788"/>
      <c r="F16" s="823"/>
      <c r="G16" s="824"/>
      <c r="H16" s="613"/>
      <c r="I16" s="185">
        <v>21</v>
      </c>
      <c r="J16" s="45"/>
    </row>
    <row r="17" spans="1:10" s="124" customFormat="1" ht="17.100000000000001" customHeight="1" x14ac:dyDescent="0.25">
      <c r="A17" s="690">
        <v>145</v>
      </c>
      <c r="B17" s="690"/>
      <c r="C17" s="44" t="s">
        <v>1616</v>
      </c>
      <c r="D17" s="788"/>
      <c r="E17" s="788"/>
      <c r="F17" s="819" t="s">
        <v>1618</v>
      </c>
      <c r="G17" s="820"/>
      <c r="H17" s="613"/>
      <c r="I17" s="185">
        <v>25.32</v>
      </c>
      <c r="J17" s="45"/>
    </row>
    <row r="18" spans="1:10" ht="17.100000000000001" customHeight="1" x14ac:dyDescent="0.25">
      <c r="A18" s="690">
        <v>160</v>
      </c>
      <c r="B18" s="690"/>
      <c r="C18" s="44" t="s">
        <v>1616</v>
      </c>
      <c r="D18" s="788"/>
      <c r="E18" s="788"/>
      <c r="F18" s="823"/>
      <c r="G18" s="824"/>
      <c r="H18" s="613"/>
      <c r="I18" s="45">
        <v>31.7</v>
      </c>
      <c r="J18" s="45"/>
    </row>
    <row r="19" spans="1:10" x14ac:dyDescent="0.25">
      <c r="A19" s="818" t="s">
        <v>1622</v>
      </c>
      <c r="B19" s="818"/>
      <c r="C19" s="818"/>
      <c r="D19" s="818"/>
      <c r="E19" s="818"/>
      <c r="F19" s="818"/>
      <c r="G19" s="818"/>
      <c r="H19" s="818"/>
      <c r="I19" s="818"/>
      <c r="J19" s="818"/>
    </row>
    <row r="20" spans="1:10" x14ac:dyDescent="0.25">
      <c r="A20" s="175"/>
      <c r="B20" s="175"/>
      <c r="C20" s="180"/>
      <c r="D20" s="179"/>
      <c r="E20" s="179"/>
      <c r="F20" s="175"/>
      <c r="G20" s="175"/>
      <c r="H20" s="175"/>
      <c r="I20" s="180"/>
      <c r="J20" s="180"/>
    </row>
    <row r="21" spans="1:10" x14ac:dyDescent="0.25">
      <c r="J21" s="77">
        <f ca="1">TODAY()</f>
        <v>42088</v>
      </c>
    </row>
  </sheetData>
  <mergeCells count="25">
    <mergeCell ref="A19:J19"/>
    <mergeCell ref="A16:B16"/>
    <mergeCell ref="A17:B17"/>
    <mergeCell ref="A15:B15"/>
    <mergeCell ref="J11:J12"/>
    <mergeCell ref="I11:I12"/>
    <mergeCell ref="F11:G12"/>
    <mergeCell ref="D13:E18"/>
    <mergeCell ref="D11:E12"/>
    <mergeCell ref="F13:G16"/>
    <mergeCell ref="F17:G18"/>
    <mergeCell ref="H11:H12"/>
    <mergeCell ref="H13:H18"/>
    <mergeCell ref="A11:C11"/>
    <mergeCell ref="A12:B12"/>
    <mergeCell ref="A13:B13"/>
    <mergeCell ref="A14:B14"/>
    <mergeCell ref="A18:B18"/>
    <mergeCell ref="D9:H9"/>
    <mergeCell ref="A7:J7"/>
    <mergeCell ref="E2:G2"/>
    <mergeCell ref="E3:G3"/>
    <mergeCell ref="E4:G4"/>
    <mergeCell ref="E5:G5"/>
    <mergeCell ref="A1:J1"/>
  </mergeCells>
  <phoneticPr fontId="4" type="noConversion"/>
  <pageMargins left="0.25" right="0.25"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E5" sqref="E5:G5"/>
    </sheetView>
  </sheetViews>
  <sheetFormatPr defaultRowHeight="15" x14ac:dyDescent="0.25"/>
  <sheetData>
    <row r="1" spans="1:10" ht="137.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9" spans="1:10" ht="15.75" x14ac:dyDescent="0.25">
      <c r="A9" s="17"/>
      <c r="B9" s="17"/>
      <c r="C9" s="548" t="s">
        <v>877</v>
      </c>
      <c r="D9" s="548"/>
      <c r="E9" s="548"/>
      <c r="F9" s="548"/>
      <c r="G9" s="548"/>
      <c r="H9" s="548"/>
      <c r="I9" s="4" t="s">
        <v>847</v>
      </c>
      <c r="J9" s="117">
        <f>ГЛАВНАЯ!G11</f>
        <v>0</v>
      </c>
    </row>
    <row r="10" spans="1:10" x14ac:dyDescent="0.25">
      <c r="A10" s="14"/>
      <c r="B10" s="14"/>
      <c r="C10" s="14"/>
      <c r="D10" s="14"/>
      <c r="E10" s="14"/>
      <c r="F10" s="14"/>
      <c r="G10" s="14"/>
      <c r="H10" s="15"/>
      <c r="I10" s="14"/>
      <c r="J10" s="16"/>
    </row>
    <row r="11" spans="1:10" x14ac:dyDescent="0.25">
      <c r="A11" s="547" t="s">
        <v>849</v>
      </c>
      <c r="B11" s="547"/>
      <c r="C11" s="547"/>
      <c r="D11" s="550" t="s">
        <v>846</v>
      </c>
      <c r="E11" s="547" t="s">
        <v>815</v>
      </c>
      <c r="F11" s="547"/>
      <c r="G11" s="547"/>
      <c r="H11" s="547"/>
      <c r="I11" s="547"/>
      <c r="J11" s="547"/>
    </row>
    <row r="12" spans="1:10" x14ac:dyDescent="0.25">
      <c r="A12" s="547"/>
      <c r="B12" s="547"/>
      <c r="C12" s="547"/>
      <c r="D12" s="551"/>
      <c r="E12" s="10" t="s">
        <v>850</v>
      </c>
      <c r="F12" s="10" t="s">
        <v>851</v>
      </c>
      <c r="G12" s="10" t="s">
        <v>852</v>
      </c>
      <c r="H12" s="10"/>
      <c r="I12" s="10"/>
      <c r="J12" s="10"/>
    </row>
    <row r="13" spans="1:10" x14ac:dyDescent="0.25">
      <c r="A13" s="544" t="s">
        <v>853</v>
      </c>
      <c r="B13" s="544"/>
      <c r="C13" s="544"/>
      <c r="D13" s="23" t="s">
        <v>819</v>
      </c>
      <c r="E13" s="11">
        <v>6.6</v>
      </c>
      <c r="F13" s="7">
        <v>8.8000000000000007</v>
      </c>
      <c r="G13" s="7">
        <v>8.8000000000000007</v>
      </c>
      <c r="H13" s="11"/>
      <c r="I13" s="7"/>
      <c r="J13" s="7"/>
    </row>
    <row r="14" spans="1:10" x14ac:dyDescent="0.25">
      <c r="A14" s="544" t="s">
        <v>854</v>
      </c>
      <c r="B14" s="544"/>
      <c r="C14" s="544"/>
      <c r="D14" s="23" t="s">
        <v>822</v>
      </c>
      <c r="E14" s="11">
        <v>19.47</v>
      </c>
      <c r="F14" s="7">
        <v>25.3</v>
      </c>
      <c r="G14" s="7">
        <v>25.3</v>
      </c>
      <c r="H14" s="11"/>
      <c r="I14" s="7"/>
      <c r="J14" s="7"/>
    </row>
    <row r="15" spans="1:10" x14ac:dyDescent="0.25">
      <c r="A15" s="544" t="s">
        <v>855</v>
      </c>
      <c r="B15" s="544"/>
      <c r="C15" s="544"/>
      <c r="D15" s="23" t="s">
        <v>822</v>
      </c>
      <c r="E15" s="11">
        <v>29.87</v>
      </c>
      <c r="F15" s="7">
        <v>34.1</v>
      </c>
      <c r="G15" s="7">
        <v>34.1</v>
      </c>
      <c r="H15" s="11"/>
      <c r="I15" s="7"/>
      <c r="J15" s="7"/>
    </row>
    <row r="16" spans="1:10" x14ac:dyDescent="0.25">
      <c r="A16" s="544" t="s">
        <v>856</v>
      </c>
      <c r="B16" s="544"/>
      <c r="C16" s="544"/>
      <c r="D16" s="23" t="s">
        <v>822</v>
      </c>
      <c r="E16" s="11">
        <v>2.72</v>
      </c>
      <c r="F16" s="7">
        <v>3.47</v>
      </c>
      <c r="G16" s="7">
        <v>3.47</v>
      </c>
      <c r="H16" s="11"/>
      <c r="I16" s="7"/>
      <c r="J16" s="7"/>
    </row>
    <row r="17" spans="1:10" x14ac:dyDescent="0.25">
      <c r="A17" s="544" t="s">
        <v>857</v>
      </c>
      <c r="B17" s="544"/>
      <c r="C17" s="544"/>
      <c r="D17" s="23" t="s">
        <v>822</v>
      </c>
      <c r="E17" s="11">
        <v>3.14</v>
      </c>
      <c r="F17" s="7">
        <v>3.36</v>
      </c>
      <c r="G17" s="7">
        <v>3.36</v>
      </c>
      <c r="H17" s="11"/>
      <c r="I17" s="7"/>
      <c r="J17" s="7"/>
    </row>
    <row r="18" spans="1:10" x14ac:dyDescent="0.25">
      <c r="A18" s="544" t="s">
        <v>858</v>
      </c>
      <c r="B18" s="544"/>
      <c r="C18" s="544"/>
      <c r="D18" s="23" t="s">
        <v>822</v>
      </c>
      <c r="E18" s="11">
        <v>2.37</v>
      </c>
      <c r="F18" s="7">
        <v>2.7</v>
      </c>
      <c r="G18" s="7">
        <v>2.7</v>
      </c>
      <c r="H18" s="11"/>
      <c r="I18" s="7"/>
      <c r="J18" s="7"/>
    </row>
    <row r="19" spans="1:10" x14ac:dyDescent="0.25">
      <c r="A19" s="544" t="s">
        <v>859</v>
      </c>
      <c r="B19" s="544"/>
      <c r="C19" s="544"/>
      <c r="D19" s="23" t="s">
        <v>822</v>
      </c>
      <c r="E19" s="11">
        <v>3.69</v>
      </c>
      <c r="F19" s="7">
        <v>4.07</v>
      </c>
      <c r="G19" s="7">
        <v>4.07</v>
      </c>
      <c r="H19" s="11"/>
      <c r="I19" s="7"/>
      <c r="J19" s="7"/>
    </row>
    <row r="20" spans="1:10" x14ac:dyDescent="0.25">
      <c r="A20" s="544" t="s">
        <v>860</v>
      </c>
      <c r="B20" s="544"/>
      <c r="C20" s="544"/>
      <c r="D20" s="23" t="s">
        <v>822</v>
      </c>
      <c r="E20" s="11">
        <v>7.04</v>
      </c>
      <c r="F20" s="7">
        <v>8.25</v>
      </c>
      <c r="G20" s="7">
        <v>8.58</v>
      </c>
      <c r="H20" s="11"/>
      <c r="I20" s="7"/>
      <c r="J20" s="7"/>
    </row>
    <row r="21" spans="1:10" x14ac:dyDescent="0.25">
      <c r="A21" s="544" t="s">
        <v>861</v>
      </c>
      <c r="B21" s="544"/>
      <c r="C21" s="544"/>
      <c r="D21" s="23" t="s">
        <v>822</v>
      </c>
      <c r="E21" s="11">
        <v>4.7300000000000004</v>
      </c>
      <c r="F21" s="7"/>
      <c r="G21" s="7"/>
      <c r="H21" s="11"/>
      <c r="I21" s="7"/>
      <c r="J21" s="7"/>
    </row>
    <row r="22" spans="1:10" x14ac:dyDescent="0.25">
      <c r="A22" s="544" t="s">
        <v>862</v>
      </c>
      <c r="B22" s="544"/>
      <c r="C22" s="544"/>
      <c r="D22" s="23" t="s">
        <v>819</v>
      </c>
      <c r="E22" s="11">
        <v>9.02</v>
      </c>
      <c r="F22" s="7">
        <v>10.45</v>
      </c>
      <c r="G22" s="7">
        <v>14.3</v>
      </c>
      <c r="H22" s="11"/>
      <c r="I22" s="7"/>
      <c r="J22" s="7"/>
    </row>
    <row r="23" spans="1:10" x14ac:dyDescent="0.25">
      <c r="A23" s="544" t="s">
        <v>863</v>
      </c>
      <c r="B23" s="544"/>
      <c r="C23" s="544"/>
      <c r="D23" s="23" t="s">
        <v>822</v>
      </c>
      <c r="E23" s="11">
        <v>7.15</v>
      </c>
      <c r="F23" s="7">
        <v>9.9600000000000009</v>
      </c>
      <c r="G23" s="7">
        <v>14.52</v>
      </c>
      <c r="H23" s="11"/>
      <c r="I23" s="7"/>
      <c r="J23" s="7"/>
    </row>
    <row r="24" spans="1:10" x14ac:dyDescent="0.25">
      <c r="A24" s="544" t="s">
        <v>864</v>
      </c>
      <c r="B24" s="544"/>
      <c r="C24" s="544"/>
      <c r="D24" s="23" t="s">
        <v>822</v>
      </c>
      <c r="E24" s="11">
        <v>8.58</v>
      </c>
      <c r="F24" s="7">
        <v>11.22</v>
      </c>
      <c r="G24" s="7">
        <v>20.46</v>
      </c>
      <c r="H24" s="11"/>
      <c r="I24" s="7"/>
      <c r="J24" s="7"/>
    </row>
    <row r="25" spans="1:10" x14ac:dyDescent="0.25">
      <c r="A25" s="544" t="s">
        <v>865</v>
      </c>
      <c r="B25" s="544"/>
      <c r="C25" s="544"/>
      <c r="D25" s="23" t="s">
        <v>822</v>
      </c>
      <c r="E25" s="11">
        <v>1.76</v>
      </c>
      <c r="F25" s="7">
        <v>1.98</v>
      </c>
      <c r="G25" s="7">
        <v>1.98</v>
      </c>
      <c r="H25" s="11"/>
      <c r="I25" s="7"/>
      <c r="J25" s="7"/>
    </row>
    <row r="26" spans="1:10" x14ac:dyDescent="0.25">
      <c r="A26" s="544" t="s">
        <v>866</v>
      </c>
      <c r="B26" s="544"/>
      <c r="C26" s="544"/>
      <c r="D26" s="23" t="s">
        <v>822</v>
      </c>
      <c r="E26" s="11">
        <v>2.86</v>
      </c>
      <c r="F26" s="7">
        <v>3.08</v>
      </c>
      <c r="G26" s="7">
        <v>3.85</v>
      </c>
      <c r="H26" s="11"/>
      <c r="I26" s="7"/>
      <c r="J26" s="7"/>
    </row>
    <row r="27" spans="1:10" x14ac:dyDescent="0.25">
      <c r="A27" s="544" t="s">
        <v>867</v>
      </c>
      <c r="B27" s="544"/>
      <c r="C27" s="544"/>
      <c r="D27" s="23" t="s">
        <v>822</v>
      </c>
      <c r="E27" s="11">
        <v>2.48</v>
      </c>
      <c r="F27" s="7">
        <v>2.75</v>
      </c>
      <c r="G27" s="7">
        <v>4.4000000000000004</v>
      </c>
      <c r="H27" s="11"/>
      <c r="I27" s="7"/>
      <c r="J27" s="7"/>
    </row>
    <row r="28" spans="1:10" x14ac:dyDescent="0.25">
      <c r="A28" s="544" t="s">
        <v>868</v>
      </c>
      <c r="B28" s="544"/>
      <c r="C28" s="544"/>
      <c r="D28" s="23" t="s">
        <v>822</v>
      </c>
      <c r="E28" s="11">
        <v>2.59</v>
      </c>
      <c r="F28" s="7">
        <v>2.59</v>
      </c>
      <c r="G28" s="7">
        <v>2.59</v>
      </c>
      <c r="H28" s="11"/>
      <c r="I28" s="7"/>
      <c r="J28" s="7"/>
    </row>
    <row r="29" spans="1:10" x14ac:dyDescent="0.25">
      <c r="A29" s="552" t="s">
        <v>878</v>
      </c>
      <c r="B29" s="552"/>
      <c r="C29" s="552"/>
      <c r="D29" s="23" t="s">
        <v>822</v>
      </c>
      <c r="E29" s="11">
        <v>4.46</v>
      </c>
      <c r="F29" s="7">
        <v>4.46</v>
      </c>
      <c r="G29" s="7">
        <v>4.46</v>
      </c>
      <c r="H29" s="11"/>
      <c r="I29" s="7"/>
      <c r="J29" s="7"/>
    </row>
    <row r="30" spans="1:10" x14ac:dyDescent="0.25">
      <c r="A30" s="544" t="s">
        <v>869</v>
      </c>
      <c r="B30" s="544"/>
      <c r="C30" s="544"/>
      <c r="D30" s="23" t="s">
        <v>822</v>
      </c>
      <c r="E30" s="11">
        <v>2.31</v>
      </c>
      <c r="F30" s="7">
        <v>2.31</v>
      </c>
      <c r="G30" s="7">
        <v>2.31</v>
      </c>
      <c r="H30" s="11"/>
      <c r="I30" s="7"/>
      <c r="J30" s="7"/>
    </row>
    <row r="31" spans="1:10" x14ac:dyDescent="0.25">
      <c r="A31" s="544" t="s">
        <v>869</v>
      </c>
      <c r="B31" s="544"/>
      <c r="C31" s="544"/>
      <c r="D31" s="23" t="s">
        <v>822</v>
      </c>
      <c r="E31" s="11">
        <v>3.24</v>
      </c>
      <c r="F31" s="7">
        <v>3.24</v>
      </c>
      <c r="G31" s="7">
        <v>3.24</v>
      </c>
      <c r="H31" s="11"/>
      <c r="I31" s="7"/>
      <c r="J31" s="7"/>
    </row>
    <row r="32" spans="1:10" x14ac:dyDescent="0.25">
      <c r="A32" s="544" t="s">
        <v>870</v>
      </c>
      <c r="B32" s="544"/>
      <c r="C32" s="544"/>
      <c r="D32" s="23" t="s">
        <v>822</v>
      </c>
      <c r="E32" s="11">
        <v>33.880000000000003</v>
      </c>
      <c r="F32" s="7">
        <v>36.299999999999997</v>
      </c>
      <c r="G32" s="7">
        <v>36.299999999999997</v>
      </c>
      <c r="H32" s="11"/>
      <c r="I32" s="7"/>
      <c r="J32" s="7"/>
    </row>
    <row r="33" spans="1:10" x14ac:dyDescent="0.25">
      <c r="A33" s="544" t="s">
        <v>871</v>
      </c>
      <c r="B33" s="544"/>
      <c r="C33" s="544"/>
      <c r="D33" s="23" t="s">
        <v>822</v>
      </c>
      <c r="E33" s="11">
        <v>34.65</v>
      </c>
      <c r="F33" s="7">
        <v>38.28</v>
      </c>
      <c r="G33" s="7">
        <v>44.18</v>
      </c>
      <c r="H33" s="11"/>
      <c r="I33" s="7"/>
      <c r="J33" s="7"/>
    </row>
    <row r="34" spans="1:10" x14ac:dyDescent="0.25">
      <c r="A34" s="544" t="s">
        <v>872</v>
      </c>
      <c r="B34" s="544"/>
      <c r="C34" s="544"/>
      <c r="D34" s="23" t="s">
        <v>822</v>
      </c>
      <c r="E34" s="11">
        <v>31.41</v>
      </c>
      <c r="F34" s="7">
        <v>32.51</v>
      </c>
      <c r="G34" s="7">
        <v>32.51</v>
      </c>
      <c r="H34" s="11"/>
      <c r="I34" s="7"/>
      <c r="J34" s="7"/>
    </row>
    <row r="35" spans="1:10" x14ac:dyDescent="0.25">
      <c r="A35" s="22" t="s">
        <v>873</v>
      </c>
      <c r="B35" s="19"/>
      <c r="C35" s="19"/>
      <c r="D35" s="20"/>
      <c r="E35" s="20"/>
      <c r="F35" s="20"/>
      <c r="G35" s="20"/>
      <c r="H35" s="20"/>
      <c r="I35" s="20"/>
      <c r="J35" s="21"/>
    </row>
    <row r="36" spans="1:10" x14ac:dyDescent="0.25">
      <c r="A36" s="549" t="s">
        <v>874</v>
      </c>
      <c r="B36" s="549"/>
      <c r="C36" s="549"/>
      <c r="D36" s="549"/>
      <c r="E36" s="549"/>
      <c r="F36" s="549"/>
      <c r="G36" s="549"/>
      <c r="H36" s="549"/>
      <c r="I36" s="549"/>
      <c r="J36" s="549"/>
    </row>
    <row r="37" spans="1:10" x14ac:dyDescent="0.25">
      <c r="A37" s="549" t="s">
        <v>875</v>
      </c>
      <c r="B37" s="549"/>
      <c r="C37" s="549"/>
      <c r="D37" s="549"/>
      <c r="E37" s="549"/>
      <c r="F37" s="549"/>
      <c r="G37" s="549"/>
      <c r="H37" s="549"/>
      <c r="I37" s="549"/>
      <c r="J37" s="549"/>
    </row>
    <row r="38" spans="1:10" x14ac:dyDescent="0.25">
      <c r="A38" s="549" t="s">
        <v>876</v>
      </c>
      <c r="B38" s="549"/>
      <c r="C38" s="549"/>
      <c r="D38" s="549"/>
      <c r="E38" s="549"/>
      <c r="F38" s="549"/>
      <c r="G38" s="549"/>
      <c r="H38" s="549"/>
      <c r="I38" s="549"/>
      <c r="J38" s="549"/>
    </row>
    <row r="39" spans="1:10" x14ac:dyDescent="0.25">
      <c r="A39" s="549" t="s">
        <v>942</v>
      </c>
      <c r="B39" s="549"/>
      <c r="C39" s="549"/>
      <c r="D39" s="549"/>
      <c r="E39" s="549"/>
      <c r="F39" s="549"/>
      <c r="G39" s="549"/>
      <c r="H39" s="549"/>
      <c r="I39" s="549"/>
      <c r="J39" s="549"/>
    </row>
    <row r="41" spans="1:10" x14ac:dyDescent="0.25">
      <c r="J41" s="13"/>
    </row>
  </sheetData>
  <mergeCells count="37">
    <mergeCell ref="A31:C31"/>
    <mergeCell ref="A32:C32"/>
    <mergeCell ref="A23:C23"/>
    <mergeCell ref="A24:C24"/>
    <mergeCell ref="A25:C25"/>
    <mergeCell ref="A27:C27"/>
    <mergeCell ref="A26:C26"/>
    <mergeCell ref="A39:J39"/>
    <mergeCell ref="D11:D12"/>
    <mergeCell ref="A33:C33"/>
    <mergeCell ref="A34:C34"/>
    <mergeCell ref="A36:J36"/>
    <mergeCell ref="A28:C28"/>
    <mergeCell ref="A29:C29"/>
    <mergeCell ref="A18:C18"/>
    <mergeCell ref="A17:C17"/>
    <mergeCell ref="A19:C19"/>
    <mergeCell ref="A20:C20"/>
    <mergeCell ref="A21:C21"/>
    <mergeCell ref="A22:C22"/>
    <mergeCell ref="A37:J37"/>
    <mergeCell ref="A38:J38"/>
    <mergeCell ref="A30:C30"/>
    <mergeCell ref="E5:G5"/>
    <mergeCell ref="A14:C14"/>
    <mergeCell ref="A15:C15"/>
    <mergeCell ref="A16:C16"/>
    <mergeCell ref="E2:G2"/>
    <mergeCell ref="E3:G3"/>
    <mergeCell ref="E4:G4"/>
    <mergeCell ref="A7:J7"/>
    <mergeCell ref="A11:C12"/>
    <mergeCell ref="E11:G11"/>
    <mergeCell ref="H11:J11"/>
    <mergeCell ref="C9:H9"/>
    <mergeCell ref="A13:C13"/>
    <mergeCell ref="A1:J1"/>
  </mergeCells>
  <phoneticPr fontId="4" type="noConversion"/>
  <pageMargins left="0.25" right="0.25"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workbookViewId="0">
      <selection sqref="A1:J1"/>
    </sheetView>
  </sheetViews>
  <sheetFormatPr defaultRowHeight="15" x14ac:dyDescent="0.25"/>
  <sheetData>
    <row r="1" spans="1:14" ht="150" customHeight="1" x14ac:dyDescent="0.25">
      <c r="A1" s="1136" t="s">
        <v>1767</v>
      </c>
      <c r="B1" s="522"/>
      <c r="C1" s="522"/>
      <c r="D1" s="522"/>
      <c r="E1" s="522"/>
      <c r="F1" s="522"/>
      <c r="G1" s="522"/>
      <c r="H1" s="522"/>
      <c r="I1" s="522"/>
      <c r="J1" s="522"/>
    </row>
    <row r="2" spans="1:14" x14ac:dyDescent="0.25">
      <c r="D2" s="5"/>
      <c r="E2" s="545"/>
      <c r="F2" s="543"/>
      <c r="G2" s="543"/>
    </row>
    <row r="3" spans="1:14" x14ac:dyDescent="0.25">
      <c r="D3" s="5"/>
      <c r="E3" s="543"/>
      <c r="F3" s="543"/>
      <c r="G3" s="543"/>
    </row>
    <row r="4" spans="1:14" x14ac:dyDescent="0.25">
      <c r="D4" s="5"/>
      <c r="E4" s="543"/>
      <c r="F4" s="543"/>
      <c r="G4" s="543"/>
    </row>
    <row r="5" spans="1:14" x14ac:dyDescent="0.25">
      <c r="D5" s="5"/>
      <c r="E5" s="543"/>
      <c r="F5" s="543"/>
      <c r="G5" s="543"/>
    </row>
    <row r="7" spans="1:14" x14ac:dyDescent="0.25">
      <c r="A7" s="546"/>
      <c r="B7" s="546"/>
      <c r="C7" s="546"/>
      <c r="D7" s="546"/>
      <c r="E7" s="546"/>
      <c r="F7" s="546"/>
      <c r="G7" s="546"/>
      <c r="H7" s="546"/>
      <c r="I7" s="546"/>
      <c r="J7" s="546"/>
    </row>
    <row r="9" spans="1:14" ht="15" customHeight="1" x14ac:dyDescent="0.25">
      <c r="A9" s="186"/>
      <c r="B9" s="186"/>
      <c r="C9" s="186"/>
      <c r="D9" s="184" t="s">
        <v>1608</v>
      </c>
      <c r="E9" s="184"/>
      <c r="F9" s="184"/>
      <c r="G9" s="184"/>
      <c r="H9" s="184"/>
      <c r="I9" s="4" t="s">
        <v>847</v>
      </c>
      <c r="J9" s="12"/>
    </row>
    <row r="10" spans="1:14" ht="3.95" customHeight="1" x14ac:dyDescent="0.25">
      <c r="A10" s="186"/>
      <c r="B10" s="186"/>
      <c r="C10" s="186"/>
      <c r="I10" s="4"/>
    </row>
    <row r="11" spans="1:14" ht="15" customHeight="1" x14ac:dyDescent="0.25">
      <c r="A11" s="186"/>
      <c r="B11" s="186"/>
      <c r="C11" s="186"/>
      <c r="D11" s="184" t="s">
        <v>1609</v>
      </c>
      <c r="E11" s="184"/>
      <c r="F11" s="184"/>
      <c r="G11" s="184"/>
      <c r="H11" s="184"/>
      <c r="I11" s="4" t="s">
        <v>847</v>
      </c>
      <c r="J11" s="12"/>
    </row>
    <row r="12" spans="1:14" ht="3.95" customHeight="1" x14ac:dyDescent="0.25"/>
    <row r="13" spans="1:14" s="124" customFormat="1" ht="15" customHeight="1" x14ac:dyDescent="0.25">
      <c r="A13" s="547" t="s">
        <v>1589</v>
      </c>
      <c r="B13" s="547"/>
      <c r="C13" s="577" t="s">
        <v>1591</v>
      </c>
      <c r="D13" s="577"/>
      <c r="E13" s="577"/>
      <c r="F13" s="676" t="s">
        <v>1607</v>
      </c>
      <c r="G13" s="676" t="s">
        <v>1590</v>
      </c>
      <c r="H13" s="547" t="s">
        <v>1606</v>
      </c>
      <c r="I13" s="676" t="s">
        <v>1592</v>
      </c>
      <c r="J13" s="676"/>
      <c r="L13"/>
    </row>
    <row r="14" spans="1:14" s="124" customFormat="1" x14ac:dyDescent="0.25">
      <c r="A14" s="547"/>
      <c r="B14" s="547"/>
      <c r="C14" s="577"/>
      <c r="D14" s="577"/>
      <c r="E14" s="577"/>
      <c r="F14" s="676"/>
      <c r="G14" s="547"/>
      <c r="H14" s="547"/>
      <c r="I14" s="547"/>
      <c r="J14" s="547"/>
      <c r="N14" s="183"/>
    </row>
    <row r="15" spans="1:14" s="124" customFormat="1" x14ac:dyDescent="0.25">
      <c r="A15" s="690" t="s">
        <v>1594</v>
      </c>
      <c r="B15" s="690"/>
      <c r="C15" s="690"/>
      <c r="D15" s="690"/>
      <c r="E15" s="690"/>
      <c r="F15" s="690" t="s">
        <v>1595</v>
      </c>
      <c r="G15" s="690" t="s">
        <v>1523</v>
      </c>
      <c r="H15" s="613" t="s">
        <v>1604</v>
      </c>
      <c r="I15" s="826">
        <v>150</v>
      </c>
      <c r="J15" s="826"/>
    </row>
    <row r="16" spans="1:14" s="124" customFormat="1" x14ac:dyDescent="0.25">
      <c r="A16" s="690"/>
      <c r="B16" s="690"/>
      <c r="C16" s="690"/>
      <c r="D16" s="690"/>
      <c r="E16" s="690"/>
      <c r="F16" s="690"/>
      <c r="G16" s="690"/>
      <c r="H16" s="690"/>
      <c r="I16" s="826"/>
      <c r="J16" s="826"/>
    </row>
    <row r="17" spans="1:13" s="124" customFormat="1" x14ac:dyDescent="0.25">
      <c r="A17" s="690"/>
      <c r="B17" s="690"/>
      <c r="C17" s="690"/>
      <c r="D17" s="690"/>
      <c r="E17" s="690"/>
      <c r="F17" s="690"/>
      <c r="G17" s="690"/>
      <c r="H17" s="690"/>
      <c r="I17" s="826"/>
      <c r="J17" s="826"/>
    </row>
    <row r="18" spans="1:13" s="124" customFormat="1" x14ac:dyDescent="0.25">
      <c r="A18" s="690"/>
      <c r="B18" s="690"/>
      <c r="C18" s="690"/>
      <c r="D18" s="690"/>
      <c r="E18" s="690"/>
      <c r="F18" s="690"/>
      <c r="G18" s="690"/>
      <c r="H18" s="690"/>
      <c r="I18" s="826"/>
      <c r="J18" s="826"/>
    </row>
    <row r="19" spans="1:13" s="124" customFormat="1" x14ac:dyDescent="0.25">
      <c r="A19" s="690" t="s">
        <v>1596</v>
      </c>
      <c r="B19" s="690"/>
      <c r="C19" s="690"/>
      <c r="D19" s="690"/>
      <c r="E19" s="690"/>
      <c r="F19" s="690" t="s">
        <v>1598</v>
      </c>
      <c r="G19" s="690" t="s">
        <v>1523</v>
      </c>
      <c r="H19" s="613" t="s">
        <v>1604</v>
      </c>
      <c r="I19" s="826">
        <v>98</v>
      </c>
      <c r="J19" s="826"/>
    </row>
    <row r="20" spans="1:13" s="124" customFormat="1" x14ac:dyDescent="0.25">
      <c r="A20" s="690"/>
      <c r="B20" s="690"/>
      <c r="C20" s="690"/>
      <c r="D20" s="690"/>
      <c r="E20" s="690"/>
      <c r="F20" s="690"/>
      <c r="G20" s="690"/>
      <c r="H20" s="690"/>
      <c r="I20" s="826"/>
      <c r="J20" s="826"/>
      <c r="L20"/>
    </row>
    <row r="21" spans="1:13" s="124" customFormat="1" x14ac:dyDescent="0.25">
      <c r="A21" s="690"/>
      <c r="B21" s="690"/>
      <c r="C21" s="690"/>
      <c r="D21" s="690"/>
      <c r="E21" s="690"/>
      <c r="F21" s="690"/>
      <c r="G21" s="690"/>
      <c r="H21" s="690"/>
      <c r="I21" s="826"/>
      <c r="J21" s="826"/>
    </row>
    <row r="22" spans="1:13" s="124" customFormat="1" ht="15" customHeight="1" x14ac:dyDescent="0.25">
      <c r="A22" s="690"/>
      <c r="B22" s="690"/>
      <c r="C22" s="690"/>
      <c r="D22" s="690"/>
      <c r="E22" s="690"/>
      <c r="F22" s="690"/>
      <c r="G22" s="690"/>
      <c r="H22" s="690"/>
      <c r="I22" s="826"/>
      <c r="J22" s="826"/>
    </row>
    <row r="23" spans="1:13" s="124" customFormat="1" x14ac:dyDescent="0.25">
      <c r="A23" s="690" t="s">
        <v>1597</v>
      </c>
      <c r="B23" s="690"/>
      <c r="C23" s="690"/>
      <c r="D23" s="690"/>
      <c r="E23" s="690"/>
      <c r="F23" s="690" t="s">
        <v>1599</v>
      </c>
      <c r="G23" s="690" t="s">
        <v>1523</v>
      </c>
      <c r="H23" s="613" t="s">
        <v>1604</v>
      </c>
      <c r="I23" s="826">
        <v>98</v>
      </c>
      <c r="J23" s="826"/>
    </row>
    <row r="24" spans="1:13" s="124" customFormat="1" x14ac:dyDescent="0.25">
      <c r="A24" s="690"/>
      <c r="B24" s="690"/>
      <c r="C24" s="690"/>
      <c r="D24" s="690"/>
      <c r="E24" s="690"/>
      <c r="F24" s="690"/>
      <c r="G24" s="690"/>
      <c r="H24" s="690"/>
      <c r="I24" s="826"/>
      <c r="J24" s="826"/>
    </row>
    <row r="25" spans="1:13" s="124" customFormat="1" x14ac:dyDescent="0.25">
      <c r="A25" s="690"/>
      <c r="B25" s="690"/>
      <c r="C25" s="690"/>
      <c r="D25" s="690"/>
      <c r="E25" s="690"/>
      <c r="F25" s="690"/>
      <c r="G25" s="690"/>
      <c r="H25" s="690"/>
      <c r="I25" s="826"/>
      <c r="J25" s="826"/>
    </row>
    <row r="26" spans="1:13" s="124" customFormat="1" x14ac:dyDescent="0.25">
      <c r="A26" s="690"/>
      <c r="B26" s="690"/>
      <c r="C26" s="690"/>
      <c r="D26" s="690"/>
      <c r="E26" s="690"/>
      <c r="F26" s="690"/>
      <c r="G26" s="690"/>
      <c r="H26" s="690"/>
      <c r="I26" s="826"/>
      <c r="J26" s="826"/>
    </row>
    <row r="27" spans="1:13" s="124" customFormat="1" x14ac:dyDescent="0.25">
      <c r="A27" s="690" t="s">
        <v>1600</v>
      </c>
      <c r="B27" s="690"/>
      <c r="C27" s="690"/>
      <c r="D27" s="690"/>
      <c r="E27" s="690"/>
      <c r="F27" s="690" t="s">
        <v>1603</v>
      </c>
      <c r="G27" s="690" t="s">
        <v>1523</v>
      </c>
      <c r="H27" s="613" t="s">
        <v>1604</v>
      </c>
      <c r="I27" s="826">
        <v>98</v>
      </c>
      <c r="J27" s="826"/>
    </row>
    <row r="28" spans="1:13" s="124" customFormat="1" x14ac:dyDescent="0.25">
      <c r="A28" s="690"/>
      <c r="B28" s="690"/>
      <c r="C28" s="690"/>
      <c r="D28" s="690"/>
      <c r="E28" s="690"/>
      <c r="F28" s="690"/>
      <c r="G28" s="690"/>
      <c r="H28" s="690"/>
      <c r="I28" s="826"/>
      <c r="J28" s="826"/>
    </row>
    <row r="29" spans="1:13" s="124" customFormat="1" x14ac:dyDescent="0.25">
      <c r="A29" s="690"/>
      <c r="B29" s="690"/>
      <c r="C29" s="690"/>
      <c r="D29" s="690"/>
      <c r="E29" s="690"/>
      <c r="F29" s="690"/>
      <c r="G29" s="690"/>
      <c r="H29" s="690"/>
      <c r="I29" s="826"/>
      <c r="J29" s="826"/>
    </row>
    <row r="30" spans="1:13" s="124" customFormat="1" x14ac:dyDescent="0.25">
      <c r="A30" s="690"/>
      <c r="B30" s="690"/>
      <c r="C30" s="690"/>
      <c r="D30" s="690"/>
      <c r="E30" s="690"/>
      <c r="F30" s="690"/>
      <c r="G30" s="690"/>
      <c r="H30" s="690"/>
      <c r="I30" s="826"/>
      <c r="J30" s="826"/>
      <c r="M30"/>
    </row>
    <row r="31" spans="1:13" s="124" customFormat="1" x14ac:dyDescent="0.25">
      <c r="A31" s="690" t="s">
        <v>1601</v>
      </c>
      <c r="B31" s="690"/>
      <c r="C31" s="690"/>
      <c r="D31" s="690"/>
      <c r="E31" s="690"/>
      <c r="F31" s="690">
        <v>3</v>
      </c>
      <c r="G31" s="690" t="s">
        <v>1523</v>
      </c>
      <c r="H31" s="690"/>
      <c r="I31" s="826">
        <v>63.6</v>
      </c>
      <c r="J31" s="826"/>
    </row>
    <row r="32" spans="1:13" s="124" customFormat="1" x14ac:dyDescent="0.25">
      <c r="A32" s="690"/>
      <c r="B32" s="690"/>
      <c r="C32" s="690"/>
      <c r="D32" s="690"/>
      <c r="E32" s="690"/>
      <c r="F32" s="690"/>
      <c r="G32" s="690"/>
      <c r="H32" s="690"/>
      <c r="I32" s="826"/>
      <c r="J32" s="826"/>
      <c r="L32"/>
    </row>
    <row r="33" spans="1:10" s="124" customFormat="1" x14ac:dyDescent="0.25">
      <c r="A33" s="690"/>
      <c r="B33" s="690"/>
      <c r="C33" s="690"/>
      <c r="D33" s="690"/>
      <c r="E33" s="690"/>
      <c r="F33" s="690"/>
      <c r="G33" s="690"/>
      <c r="H33" s="690"/>
      <c r="I33" s="826"/>
      <c r="J33" s="826"/>
    </row>
    <row r="34" spans="1:10" s="124" customFormat="1" x14ac:dyDescent="0.25">
      <c r="A34" s="690"/>
      <c r="B34" s="690"/>
      <c r="C34" s="690"/>
      <c r="D34" s="690"/>
      <c r="E34" s="690"/>
      <c r="F34" s="690"/>
      <c r="G34" s="690"/>
      <c r="H34" s="690"/>
      <c r="I34" s="826"/>
      <c r="J34" s="826"/>
    </row>
    <row r="35" spans="1:10" s="124" customFormat="1" x14ac:dyDescent="0.25">
      <c r="A35" s="690" t="s">
        <v>1602</v>
      </c>
      <c r="B35" s="690"/>
      <c r="C35" s="690"/>
      <c r="D35" s="690"/>
      <c r="E35" s="690"/>
      <c r="F35" s="690">
        <v>3</v>
      </c>
      <c r="G35" s="690" t="s">
        <v>1523</v>
      </c>
      <c r="H35" s="690"/>
      <c r="I35" s="826">
        <v>63.6</v>
      </c>
      <c r="J35" s="826"/>
    </row>
    <row r="36" spans="1:10" s="124" customFormat="1" x14ac:dyDescent="0.25">
      <c r="A36" s="690"/>
      <c r="B36" s="690"/>
      <c r="C36" s="690"/>
      <c r="D36" s="690"/>
      <c r="E36" s="690"/>
      <c r="F36" s="690"/>
      <c r="G36" s="690"/>
      <c r="H36" s="690"/>
      <c r="I36" s="826"/>
      <c r="J36" s="826"/>
    </row>
    <row r="37" spans="1:10" s="124" customFormat="1" x14ac:dyDescent="0.25">
      <c r="A37" s="690"/>
      <c r="B37" s="690"/>
      <c r="C37" s="690"/>
      <c r="D37" s="690"/>
      <c r="E37" s="690"/>
      <c r="F37" s="690"/>
      <c r="G37" s="690"/>
      <c r="H37" s="690"/>
      <c r="I37" s="826"/>
      <c r="J37" s="826"/>
    </row>
    <row r="38" spans="1:10" s="124" customFormat="1" x14ac:dyDescent="0.25">
      <c r="A38" s="690"/>
      <c r="B38" s="690"/>
      <c r="C38" s="690"/>
      <c r="D38" s="690"/>
      <c r="E38" s="690"/>
      <c r="F38" s="690"/>
      <c r="G38" s="690"/>
      <c r="H38" s="690"/>
      <c r="I38" s="826"/>
      <c r="J38" s="826"/>
    </row>
    <row r="39" spans="1:10" s="124" customFormat="1" ht="3.95" customHeight="1" x14ac:dyDescent="0.25">
      <c r="A39" s="182"/>
      <c r="B39" s="182"/>
      <c r="C39" s="181"/>
      <c r="D39" s="181"/>
      <c r="E39" s="181"/>
      <c r="F39" s="179"/>
      <c r="G39" s="180"/>
      <c r="H39" s="180"/>
      <c r="I39" s="178"/>
      <c r="J39" s="178"/>
    </row>
    <row r="40" spans="1:10" s="124" customFormat="1" x14ac:dyDescent="0.25">
      <c r="A40" s="182"/>
      <c r="B40" s="182"/>
      <c r="C40" s="181"/>
      <c r="D40" s="825" t="s">
        <v>1605</v>
      </c>
      <c r="E40" s="825"/>
      <c r="F40" s="825"/>
      <c r="G40" s="825"/>
      <c r="H40" s="180"/>
      <c r="I40" s="178"/>
      <c r="J40" s="178"/>
    </row>
    <row r="41" spans="1:10" s="124" customFormat="1" x14ac:dyDescent="0.25">
      <c r="A41" s="182"/>
      <c r="B41" s="182"/>
      <c r="C41" s="181"/>
      <c r="D41" s="825"/>
      <c r="E41" s="825"/>
      <c r="F41" s="825"/>
      <c r="G41" s="825"/>
      <c r="H41" s="180"/>
      <c r="I41" s="178"/>
      <c r="J41" s="178"/>
    </row>
    <row r="42" spans="1:10" s="124" customFormat="1" x14ac:dyDescent="0.25">
      <c r="A42" s="182"/>
      <c r="B42" s="182"/>
      <c r="C42" s="181"/>
      <c r="D42" s="825"/>
      <c r="E42" s="825"/>
      <c r="F42" s="825"/>
      <c r="G42" s="825"/>
      <c r="H42" s="180"/>
      <c r="I42" s="178"/>
      <c r="J42" s="178"/>
    </row>
    <row r="43" spans="1:10" s="124" customFormat="1" x14ac:dyDescent="0.25">
      <c r="A43" s="182"/>
      <c r="B43" s="182"/>
      <c r="C43" s="181"/>
      <c r="D43" s="825"/>
      <c r="E43" s="825"/>
      <c r="F43" s="825"/>
      <c r="G43" s="825"/>
      <c r="H43" s="180"/>
      <c r="I43" s="178"/>
      <c r="J43" s="178"/>
    </row>
    <row r="44" spans="1:10" s="124" customFormat="1" x14ac:dyDescent="0.25">
      <c r="A44" s="182"/>
      <c r="B44" s="182"/>
      <c r="C44" s="181"/>
      <c r="D44" s="825"/>
      <c r="E44" s="825"/>
      <c r="F44" s="825"/>
      <c r="G44" s="825"/>
      <c r="H44" s="180"/>
      <c r="I44" s="178"/>
      <c r="J44" s="178"/>
    </row>
    <row r="45" spans="1:10" s="124" customFormat="1" x14ac:dyDescent="0.25">
      <c r="A45" s="182"/>
      <c r="B45" s="182"/>
      <c r="C45" s="181"/>
      <c r="D45" s="181"/>
      <c r="E45" s="181"/>
      <c r="F45" s="179"/>
      <c r="G45" s="180"/>
      <c r="H45" s="180"/>
      <c r="I45" s="178"/>
      <c r="J45" s="178"/>
    </row>
    <row r="46" spans="1:10" x14ac:dyDescent="0.25">
      <c r="J46" s="77">
        <f ca="1">TODAY()</f>
        <v>42088</v>
      </c>
    </row>
  </sheetData>
  <mergeCells count="56">
    <mergeCell ref="E5:G5"/>
    <mergeCell ref="E2:G2"/>
    <mergeCell ref="E3:G3"/>
    <mergeCell ref="E4:G4"/>
    <mergeCell ref="A1:J1"/>
    <mergeCell ref="G19:G22"/>
    <mergeCell ref="H13:H14"/>
    <mergeCell ref="I13:I14"/>
    <mergeCell ref="A23:B26"/>
    <mergeCell ref="A7:J7"/>
    <mergeCell ref="F15:F18"/>
    <mergeCell ref="G15:G18"/>
    <mergeCell ref="H15:H18"/>
    <mergeCell ref="I15:I18"/>
    <mergeCell ref="J13:J14"/>
    <mergeCell ref="C13:E14"/>
    <mergeCell ref="J15:J18"/>
    <mergeCell ref="F13:F14"/>
    <mergeCell ref="G13:G14"/>
    <mergeCell ref="C15:E18"/>
    <mergeCell ref="A15:B18"/>
    <mergeCell ref="A13:B14"/>
    <mergeCell ref="A19:B22"/>
    <mergeCell ref="C19:E22"/>
    <mergeCell ref="F19:F22"/>
    <mergeCell ref="C23:E26"/>
    <mergeCell ref="I23:I26"/>
    <mergeCell ref="F23:F26"/>
    <mergeCell ref="G23:G26"/>
    <mergeCell ref="J23:J26"/>
    <mergeCell ref="H23:H26"/>
    <mergeCell ref="I19:I22"/>
    <mergeCell ref="J19:J22"/>
    <mergeCell ref="H19:H22"/>
    <mergeCell ref="H27:H30"/>
    <mergeCell ref="I27:I30"/>
    <mergeCell ref="J27:J30"/>
    <mergeCell ref="A27:B30"/>
    <mergeCell ref="F27:F30"/>
    <mergeCell ref="G27:G30"/>
    <mergeCell ref="H31:H34"/>
    <mergeCell ref="I31:I34"/>
    <mergeCell ref="C27:E30"/>
    <mergeCell ref="D40:G44"/>
    <mergeCell ref="J31:J34"/>
    <mergeCell ref="A35:B38"/>
    <mergeCell ref="C35:E38"/>
    <mergeCell ref="F35:F38"/>
    <mergeCell ref="G35:G38"/>
    <mergeCell ref="H35:H38"/>
    <mergeCell ref="I35:I38"/>
    <mergeCell ref="J35:J38"/>
    <mergeCell ref="A31:B34"/>
    <mergeCell ref="C31:E34"/>
    <mergeCell ref="F31:F34"/>
    <mergeCell ref="G31:G34"/>
  </mergeCells>
  <phoneticPr fontId="4" type="noConversion"/>
  <pageMargins left="0.25" right="0.25" top="0.75" bottom="0.75" header="0.3" footer="0.3"/>
  <pageSetup paperSize="9" orientation="portrait" verticalDpi="0" r:id="rId1"/>
  <drawing r:id="rId2"/>
  <legacyDrawing r:id="rId3"/>
  <oleObjects>
    <mc:AlternateContent xmlns:mc="http://schemas.openxmlformats.org/markup-compatibility/2006">
      <mc:Choice Requires="x14">
        <oleObject progId="CorelDRAW.Graphic.14" shapeId="8197" r:id="rId4">
          <objectPr defaultSize="0" autoPict="0" r:id="rId5">
            <anchor moveWithCells="1" sizeWithCells="1">
              <from>
                <xdr:col>2</xdr:col>
                <xdr:colOff>561975</xdr:colOff>
                <xdr:row>30</xdr:row>
                <xdr:rowOff>171450</xdr:rowOff>
              </from>
              <to>
                <xdr:col>4</xdr:col>
                <xdr:colOff>57150</xdr:colOff>
                <xdr:row>33</xdr:row>
                <xdr:rowOff>47625</xdr:rowOff>
              </to>
            </anchor>
          </objectPr>
        </oleObject>
      </mc:Choice>
      <mc:Fallback>
        <oleObject progId="CorelDRAW.Graphic.14" shapeId="8197" r:id="rId4"/>
      </mc:Fallback>
    </mc:AlternateContent>
    <mc:AlternateContent xmlns:mc="http://schemas.openxmlformats.org/markup-compatibility/2006">
      <mc:Choice Requires="x14">
        <oleObject progId="CorelDRAW.Graphic.14" shapeId="8198" r:id="rId6">
          <objectPr defaultSize="0" autoPict="0" r:id="rId7">
            <anchor moveWithCells="1" sizeWithCells="1">
              <from>
                <xdr:col>2</xdr:col>
                <xdr:colOff>495300</xdr:colOff>
                <xdr:row>34</xdr:row>
                <xdr:rowOff>171450</xdr:rowOff>
              </from>
              <to>
                <xdr:col>4</xdr:col>
                <xdr:colOff>19050</xdr:colOff>
                <xdr:row>37</xdr:row>
                <xdr:rowOff>57150</xdr:rowOff>
              </to>
            </anchor>
          </objectPr>
        </oleObject>
      </mc:Choice>
      <mc:Fallback>
        <oleObject progId="CorelDRAW.Graphic.14" shapeId="8198" r:id="rId6"/>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workbookViewId="0">
      <selection sqref="A1:J1"/>
    </sheetView>
  </sheetViews>
  <sheetFormatPr defaultRowHeight="15" x14ac:dyDescent="0.25"/>
  <cols>
    <col min="3" max="6" width="10.140625" customWidth="1"/>
    <col min="8" max="8" width="5.140625" customWidth="1"/>
  </cols>
  <sheetData>
    <row r="1" spans="1:14" ht="150" customHeight="1" x14ac:dyDescent="0.25">
      <c r="A1" s="1136" t="s">
        <v>1767</v>
      </c>
      <c r="B1" s="522"/>
      <c r="C1" s="522"/>
      <c r="D1" s="522"/>
      <c r="E1" s="522"/>
      <c r="F1" s="522"/>
      <c r="G1" s="522"/>
      <c r="H1" s="522"/>
      <c r="I1" s="522"/>
      <c r="J1" s="522"/>
    </row>
    <row r="2" spans="1:14" x14ac:dyDescent="0.25">
      <c r="D2" s="5"/>
      <c r="E2" s="545"/>
      <c r="F2" s="543"/>
      <c r="G2" s="543"/>
    </row>
    <row r="3" spans="1:14" x14ac:dyDescent="0.25">
      <c r="D3" s="5"/>
      <c r="E3" s="543"/>
      <c r="F3" s="543"/>
      <c r="G3" s="543"/>
    </row>
    <row r="4" spans="1:14" x14ac:dyDescent="0.25">
      <c r="D4" s="5"/>
      <c r="E4" s="543"/>
      <c r="F4" s="543"/>
      <c r="G4" s="543"/>
    </row>
    <row r="5" spans="1:14" x14ac:dyDescent="0.25">
      <c r="D5" s="5"/>
      <c r="E5" s="543"/>
      <c r="F5" s="543"/>
      <c r="G5" s="543"/>
    </row>
    <row r="7" spans="1:14" x14ac:dyDescent="0.25">
      <c r="A7" s="546"/>
      <c r="B7" s="546"/>
      <c r="C7" s="546"/>
      <c r="D7" s="546"/>
      <c r="E7" s="546"/>
      <c r="F7" s="546"/>
      <c r="G7" s="546"/>
      <c r="H7" s="546"/>
      <c r="I7" s="546"/>
      <c r="J7" s="546"/>
    </row>
    <row r="8" spans="1:14" ht="3.95" customHeight="1" x14ac:dyDescent="0.25"/>
    <row r="9" spans="1:14" x14ac:dyDescent="0.25">
      <c r="A9" s="834"/>
      <c r="B9" s="834"/>
      <c r="C9" s="834"/>
      <c r="D9" s="801" t="s">
        <v>1625</v>
      </c>
      <c r="E9" s="801"/>
      <c r="F9" s="801"/>
      <c r="G9" s="801"/>
      <c r="H9" s="801"/>
      <c r="I9" s="4" t="s">
        <v>847</v>
      </c>
      <c r="J9" s="12">
        <f>ГЛАВНАЯ!G59</f>
        <v>0</v>
      </c>
    </row>
    <row r="10" spans="1:14" ht="3.95" customHeight="1" x14ac:dyDescent="0.25">
      <c r="A10" s="834"/>
      <c r="B10" s="834"/>
      <c r="C10" s="834"/>
      <c r="I10" s="4"/>
    </row>
    <row r="11" spans="1:14" x14ac:dyDescent="0.25">
      <c r="A11" s="834"/>
      <c r="B11" s="834"/>
      <c r="C11" s="834"/>
      <c r="D11" s="801" t="s">
        <v>1626</v>
      </c>
      <c r="E11" s="801"/>
      <c r="F11" s="801"/>
      <c r="G11" s="801"/>
      <c r="H11" s="801"/>
      <c r="I11" s="4" t="s">
        <v>847</v>
      </c>
      <c r="J11" s="12">
        <f>ГЛАВНАЯ!G57</f>
        <v>0</v>
      </c>
    </row>
    <row r="12" spans="1:14" ht="3.95" customHeight="1" x14ac:dyDescent="0.25"/>
    <row r="13" spans="1:14" s="124" customFormat="1" ht="15" customHeight="1" x14ac:dyDescent="0.25">
      <c r="A13" s="547" t="s">
        <v>1614</v>
      </c>
      <c r="B13" s="547"/>
      <c r="C13" s="846" t="s">
        <v>1627</v>
      </c>
      <c r="D13" s="847"/>
      <c r="E13" s="847"/>
      <c r="F13" s="848"/>
      <c r="G13" s="676" t="s">
        <v>1628</v>
      </c>
      <c r="H13" s="676" t="s">
        <v>1633</v>
      </c>
      <c r="I13" s="676" t="s">
        <v>1644</v>
      </c>
      <c r="J13" s="676"/>
      <c r="L13" s="676"/>
      <c r="M13" s="676"/>
      <c r="N13" s="676"/>
    </row>
    <row r="14" spans="1:14" s="124" customFormat="1" x14ac:dyDescent="0.25">
      <c r="A14" s="547"/>
      <c r="B14" s="547"/>
      <c r="C14" s="849"/>
      <c r="D14" s="850"/>
      <c r="E14" s="850"/>
      <c r="F14" s="851"/>
      <c r="G14" s="676"/>
      <c r="H14" s="547"/>
      <c r="I14" s="547"/>
      <c r="J14" s="547"/>
      <c r="L14" s="547"/>
      <c r="M14" s="547"/>
      <c r="N14" s="547"/>
    </row>
    <row r="15" spans="1:14" s="124" customFormat="1" ht="11.25" customHeight="1" x14ac:dyDescent="0.25">
      <c r="A15" s="760" t="s">
        <v>1629</v>
      </c>
      <c r="B15" s="844"/>
      <c r="C15" s="844"/>
      <c r="D15" s="844"/>
      <c r="E15" s="844"/>
      <c r="F15" s="844"/>
      <c r="G15" s="844"/>
      <c r="H15" s="844"/>
      <c r="I15" s="844"/>
      <c r="J15" s="845"/>
      <c r="N15" s="183"/>
    </row>
    <row r="16" spans="1:14" s="124" customFormat="1" x14ac:dyDescent="0.25">
      <c r="A16" s="690"/>
      <c r="B16" s="690"/>
      <c r="C16" s="835" t="s">
        <v>1634</v>
      </c>
      <c r="D16" s="836"/>
      <c r="E16" s="836"/>
      <c r="F16" s="837"/>
      <c r="G16" s="827" t="s">
        <v>1630</v>
      </c>
      <c r="H16" s="690" t="s">
        <v>1523</v>
      </c>
      <c r="I16" s="826">
        <v>34</v>
      </c>
      <c r="J16" s="826"/>
      <c r="L16" s="826"/>
      <c r="M16" s="826"/>
      <c r="N16" s="826"/>
    </row>
    <row r="17" spans="1:14" s="124" customFormat="1" x14ac:dyDescent="0.25">
      <c r="A17" s="690"/>
      <c r="B17" s="690"/>
      <c r="C17" s="838"/>
      <c r="D17" s="839"/>
      <c r="E17" s="839"/>
      <c r="F17" s="840"/>
      <c r="G17" s="827"/>
      <c r="H17" s="690"/>
      <c r="I17" s="826"/>
      <c r="J17" s="826"/>
      <c r="L17" s="826"/>
      <c r="M17" s="826"/>
      <c r="N17" s="826"/>
    </row>
    <row r="18" spans="1:14" s="124" customFormat="1" x14ac:dyDescent="0.25">
      <c r="A18" s="690"/>
      <c r="B18" s="690"/>
      <c r="C18" s="838"/>
      <c r="D18" s="839"/>
      <c r="E18" s="839"/>
      <c r="F18" s="840"/>
      <c r="G18" s="827"/>
      <c r="H18" s="690"/>
      <c r="I18" s="826"/>
      <c r="J18" s="826"/>
      <c r="L18" s="826"/>
      <c r="M18" s="826"/>
      <c r="N18" s="826"/>
    </row>
    <row r="19" spans="1:14" s="124" customFormat="1" x14ac:dyDescent="0.25">
      <c r="A19" s="690"/>
      <c r="B19" s="690"/>
      <c r="C19" s="838"/>
      <c r="D19" s="839"/>
      <c r="E19" s="839"/>
      <c r="F19" s="840"/>
      <c r="G19" s="827"/>
      <c r="H19" s="690"/>
      <c r="I19" s="826"/>
      <c r="J19" s="826"/>
      <c r="L19" s="826"/>
      <c r="M19" s="826"/>
      <c r="N19" s="826"/>
    </row>
    <row r="20" spans="1:14" s="124" customFormat="1" x14ac:dyDescent="0.25">
      <c r="A20" s="690"/>
      <c r="B20" s="690"/>
      <c r="C20" s="838"/>
      <c r="D20" s="839"/>
      <c r="E20" s="839"/>
      <c r="F20" s="840"/>
      <c r="G20" s="827"/>
      <c r="H20" s="690"/>
      <c r="I20" s="826"/>
      <c r="J20" s="826"/>
      <c r="L20" s="826"/>
      <c r="M20" s="826"/>
      <c r="N20" s="826"/>
    </row>
    <row r="21" spans="1:14" s="124" customFormat="1" x14ac:dyDescent="0.25">
      <c r="A21" s="690"/>
      <c r="B21" s="690"/>
      <c r="C21" s="841"/>
      <c r="D21" s="842"/>
      <c r="E21" s="842"/>
      <c r="F21" s="843"/>
      <c r="G21" s="827"/>
      <c r="H21" s="690"/>
      <c r="I21" s="826"/>
      <c r="J21" s="826"/>
      <c r="L21" s="826"/>
      <c r="M21" s="826"/>
      <c r="N21" s="826"/>
    </row>
    <row r="22" spans="1:14" s="124" customFormat="1" x14ac:dyDescent="0.25">
      <c r="A22" s="690"/>
      <c r="B22" s="690"/>
      <c r="C22" s="835" t="s">
        <v>1635</v>
      </c>
      <c r="D22" s="836"/>
      <c r="E22" s="836"/>
      <c r="F22" s="837"/>
      <c r="G22" s="827" t="s">
        <v>1631</v>
      </c>
      <c r="H22" s="690" t="s">
        <v>1523</v>
      </c>
      <c r="I22" s="826">
        <v>46</v>
      </c>
      <c r="J22" s="826"/>
      <c r="L22" s="826"/>
      <c r="M22" s="826"/>
      <c r="N22" s="826"/>
    </row>
    <row r="23" spans="1:14" s="124" customFormat="1" x14ac:dyDescent="0.25">
      <c r="A23" s="690"/>
      <c r="B23" s="690"/>
      <c r="C23" s="838"/>
      <c r="D23" s="839"/>
      <c r="E23" s="839"/>
      <c r="F23" s="840"/>
      <c r="G23" s="827"/>
      <c r="H23" s="690"/>
      <c r="I23" s="826"/>
      <c r="J23" s="826"/>
      <c r="L23" s="826"/>
      <c r="M23" s="826"/>
      <c r="N23" s="826"/>
    </row>
    <row r="24" spans="1:14" s="124" customFormat="1" x14ac:dyDescent="0.25">
      <c r="A24" s="690"/>
      <c r="B24" s="690"/>
      <c r="C24" s="838"/>
      <c r="D24" s="839"/>
      <c r="E24" s="839"/>
      <c r="F24" s="840"/>
      <c r="G24" s="827"/>
      <c r="H24" s="690"/>
      <c r="I24" s="826"/>
      <c r="J24" s="826"/>
      <c r="L24" s="826"/>
      <c r="M24" s="826"/>
      <c r="N24" s="826"/>
    </row>
    <row r="25" spans="1:14" s="124" customFormat="1" x14ac:dyDescent="0.25">
      <c r="A25" s="690"/>
      <c r="B25" s="690"/>
      <c r="C25" s="838"/>
      <c r="D25" s="839"/>
      <c r="E25" s="839"/>
      <c r="F25" s="840"/>
      <c r="G25" s="827"/>
      <c r="H25" s="690"/>
      <c r="I25" s="826"/>
      <c r="J25" s="826"/>
      <c r="L25" s="826"/>
      <c r="M25" s="826"/>
      <c r="N25" s="826"/>
    </row>
    <row r="26" spans="1:14" s="124" customFormat="1" x14ac:dyDescent="0.25">
      <c r="A26" s="690"/>
      <c r="B26" s="690"/>
      <c r="C26" s="838"/>
      <c r="D26" s="839"/>
      <c r="E26" s="839"/>
      <c r="F26" s="840"/>
      <c r="G26" s="827"/>
      <c r="H26" s="690"/>
      <c r="I26" s="826"/>
      <c r="J26" s="826"/>
      <c r="L26" s="826"/>
      <c r="M26" s="826"/>
      <c r="N26" s="826"/>
    </row>
    <row r="27" spans="1:14" s="124" customFormat="1" x14ac:dyDescent="0.25">
      <c r="A27" s="690"/>
      <c r="B27" s="690"/>
      <c r="C27" s="841"/>
      <c r="D27" s="842"/>
      <c r="E27" s="842"/>
      <c r="F27" s="843"/>
      <c r="G27" s="827"/>
      <c r="H27" s="690"/>
      <c r="I27" s="826"/>
      <c r="J27" s="826"/>
      <c r="L27" s="826"/>
      <c r="M27" s="826"/>
      <c r="N27" s="826"/>
    </row>
    <row r="28" spans="1:14" s="124" customFormat="1" x14ac:dyDescent="0.25">
      <c r="A28" s="690"/>
      <c r="B28" s="690"/>
      <c r="C28" s="835" t="s">
        <v>1636</v>
      </c>
      <c r="D28" s="836"/>
      <c r="E28" s="836"/>
      <c r="F28" s="837"/>
      <c r="G28" s="827" t="s">
        <v>1632</v>
      </c>
      <c r="H28" s="690" t="s">
        <v>1523</v>
      </c>
      <c r="I28" s="826">
        <v>54</v>
      </c>
      <c r="J28" s="826"/>
      <c r="L28" s="826"/>
      <c r="M28" s="826"/>
      <c r="N28" s="826"/>
    </row>
    <row r="29" spans="1:14" s="124" customFormat="1" x14ac:dyDescent="0.25">
      <c r="A29" s="690"/>
      <c r="B29" s="690"/>
      <c r="C29" s="838"/>
      <c r="D29" s="839"/>
      <c r="E29" s="839"/>
      <c r="F29" s="840"/>
      <c r="G29" s="827"/>
      <c r="H29" s="690"/>
      <c r="I29" s="826"/>
      <c r="J29" s="826"/>
      <c r="L29" s="826"/>
      <c r="M29" s="826"/>
      <c r="N29" s="826"/>
    </row>
    <row r="30" spans="1:14" s="124" customFormat="1" x14ac:dyDescent="0.25">
      <c r="A30" s="690"/>
      <c r="B30" s="690"/>
      <c r="C30" s="838"/>
      <c r="D30" s="839"/>
      <c r="E30" s="839"/>
      <c r="F30" s="840"/>
      <c r="G30" s="827"/>
      <c r="H30" s="690"/>
      <c r="I30" s="826"/>
      <c r="J30" s="826"/>
      <c r="L30" s="826"/>
      <c r="M30" s="826"/>
      <c r="N30" s="826"/>
    </row>
    <row r="31" spans="1:14" s="124" customFormat="1" x14ac:dyDescent="0.25">
      <c r="A31" s="690"/>
      <c r="B31" s="690"/>
      <c r="C31" s="838"/>
      <c r="D31" s="839"/>
      <c r="E31" s="839"/>
      <c r="F31" s="840"/>
      <c r="G31" s="827"/>
      <c r="H31" s="690"/>
      <c r="I31" s="826"/>
      <c r="J31" s="826"/>
      <c r="L31" s="826"/>
      <c r="M31" s="826"/>
      <c r="N31" s="826"/>
    </row>
    <row r="32" spans="1:14" s="124" customFormat="1" x14ac:dyDescent="0.25">
      <c r="A32" s="690"/>
      <c r="B32" s="690"/>
      <c r="C32" s="838"/>
      <c r="D32" s="839"/>
      <c r="E32" s="839"/>
      <c r="F32" s="840"/>
      <c r="G32" s="827"/>
      <c r="H32" s="690"/>
      <c r="I32" s="826"/>
      <c r="J32" s="826"/>
      <c r="L32" s="826"/>
      <c r="M32" s="826"/>
      <c r="N32" s="826"/>
    </row>
    <row r="33" spans="1:14" s="124" customFormat="1" x14ac:dyDescent="0.25">
      <c r="A33" s="690"/>
      <c r="B33" s="690"/>
      <c r="C33" s="841"/>
      <c r="D33" s="842"/>
      <c r="E33" s="842"/>
      <c r="F33" s="843"/>
      <c r="G33" s="827"/>
      <c r="H33" s="690"/>
      <c r="I33" s="826"/>
      <c r="J33" s="826"/>
      <c r="L33" s="826"/>
      <c r="M33" s="826"/>
      <c r="N33" s="826"/>
    </row>
    <row r="34" spans="1:14" s="124" customFormat="1" ht="11.25" customHeight="1" x14ac:dyDescent="0.25">
      <c r="A34" s="760" t="s">
        <v>1637</v>
      </c>
      <c r="B34" s="844"/>
      <c r="C34" s="844"/>
      <c r="D34" s="844"/>
      <c r="E34" s="844"/>
      <c r="F34" s="844"/>
      <c r="G34" s="844"/>
      <c r="H34" s="844"/>
      <c r="I34" s="844"/>
      <c r="J34" s="845"/>
    </row>
    <row r="35" spans="1:14" s="124" customFormat="1" ht="15" customHeight="1" x14ac:dyDescent="0.25">
      <c r="A35" s="547" t="s">
        <v>1614</v>
      </c>
      <c r="B35" s="547"/>
      <c r="C35" s="846" t="s">
        <v>1627</v>
      </c>
      <c r="D35" s="847"/>
      <c r="E35" s="848"/>
      <c r="F35" s="852" t="s">
        <v>1621</v>
      </c>
      <c r="G35" s="676" t="s">
        <v>1628</v>
      </c>
      <c r="H35" s="676" t="s">
        <v>1633</v>
      </c>
      <c r="I35" s="676" t="s">
        <v>1644</v>
      </c>
      <c r="J35" s="676"/>
    </row>
    <row r="36" spans="1:14" s="124" customFormat="1" ht="15" customHeight="1" x14ac:dyDescent="0.25">
      <c r="A36" s="547"/>
      <c r="B36" s="547"/>
      <c r="C36" s="849"/>
      <c r="D36" s="850"/>
      <c r="E36" s="851"/>
      <c r="F36" s="853"/>
      <c r="G36" s="676"/>
      <c r="H36" s="547"/>
      <c r="I36" s="547"/>
      <c r="J36" s="547"/>
    </row>
    <row r="37" spans="1:14" s="124" customFormat="1" x14ac:dyDescent="0.25">
      <c r="A37" s="828"/>
      <c r="B37" s="829"/>
      <c r="C37" s="690" t="s">
        <v>1641</v>
      </c>
      <c r="D37" s="690"/>
      <c r="E37" s="690"/>
      <c r="F37" s="827" t="s">
        <v>1652</v>
      </c>
      <c r="G37" s="827" t="s">
        <v>1638</v>
      </c>
      <c r="H37" s="690" t="s">
        <v>819</v>
      </c>
      <c r="I37" s="826">
        <v>15</v>
      </c>
      <c r="J37" s="826"/>
      <c r="L37" s="826"/>
      <c r="M37" s="826"/>
      <c r="N37" s="826"/>
    </row>
    <row r="38" spans="1:14" s="124" customFormat="1" x14ac:dyDescent="0.25">
      <c r="A38" s="830"/>
      <c r="B38" s="831"/>
      <c r="C38" s="690"/>
      <c r="D38" s="690"/>
      <c r="E38" s="690"/>
      <c r="F38" s="827"/>
      <c r="G38" s="827"/>
      <c r="H38" s="690"/>
      <c r="I38" s="826"/>
      <c r="J38" s="826"/>
      <c r="L38" s="826"/>
      <c r="M38" s="826"/>
      <c r="N38" s="826"/>
    </row>
    <row r="39" spans="1:14" s="124" customFormat="1" x14ac:dyDescent="0.25">
      <c r="A39" s="830"/>
      <c r="B39" s="831"/>
      <c r="C39" s="690" t="s">
        <v>1641</v>
      </c>
      <c r="D39" s="690"/>
      <c r="E39" s="690"/>
      <c r="F39" s="827" t="s">
        <v>1653</v>
      </c>
      <c r="G39" s="827" t="s">
        <v>1639</v>
      </c>
      <c r="H39" s="690" t="s">
        <v>819</v>
      </c>
      <c r="I39" s="826">
        <v>24</v>
      </c>
      <c r="J39" s="826"/>
      <c r="L39" s="826"/>
      <c r="M39" s="826"/>
      <c r="N39" s="826"/>
    </row>
    <row r="40" spans="1:14" s="124" customFormat="1" x14ac:dyDescent="0.25">
      <c r="A40" s="830"/>
      <c r="B40" s="831"/>
      <c r="C40" s="690"/>
      <c r="D40" s="690"/>
      <c r="E40" s="690"/>
      <c r="F40" s="827"/>
      <c r="G40" s="827"/>
      <c r="H40" s="690"/>
      <c r="I40" s="826"/>
      <c r="J40" s="826"/>
      <c r="L40" s="826"/>
      <c r="M40" s="826"/>
      <c r="N40" s="826"/>
    </row>
    <row r="41" spans="1:14" s="124" customFormat="1" x14ac:dyDescent="0.25">
      <c r="A41" s="830"/>
      <c r="B41" s="831"/>
      <c r="C41" s="690" t="s">
        <v>1641</v>
      </c>
      <c r="D41" s="690"/>
      <c r="E41" s="690"/>
      <c r="F41" s="827" t="s">
        <v>1654</v>
      </c>
      <c r="G41" s="827" t="s">
        <v>1640</v>
      </c>
      <c r="H41" s="690" t="s">
        <v>819</v>
      </c>
      <c r="I41" s="826">
        <v>30</v>
      </c>
      <c r="J41" s="826"/>
      <c r="L41" s="826"/>
      <c r="M41" s="826"/>
      <c r="N41" s="826"/>
    </row>
    <row r="42" spans="1:14" s="124" customFormat="1" x14ac:dyDescent="0.25">
      <c r="A42" s="832"/>
      <c r="B42" s="833"/>
      <c r="C42" s="690"/>
      <c r="D42" s="690"/>
      <c r="E42" s="690"/>
      <c r="F42" s="827"/>
      <c r="G42" s="827"/>
      <c r="H42" s="690"/>
      <c r="I42" s="826"/>
      <c r="J42" s="826"/>
      <c r="L42" s="826"/>
      <c r="M42" s="826"/>
      <c r="N42" s="826"/>
    </row>
    <row r="43" spans="1:14" s="124" customFormat="1" ht="11.25" customHeight="1" x14ac:dyDescent="0.25">
      <c r="A43" s="760" t="s">
        <v>1649</v>
      </c>
      <c r="B43" s="844"/>
      <c r="C43" s="844"/>
      <c r="D43" s="844"/>
      <c r="E43" s="844"/>
      <c r="F43" s="844"/>
      <c r="G43" s="844"/>
      <c r="H43" s="844"/>
      <c r="I43" s="844"/>
      <c r="J43" s="845"/>
    </row>
    <row r="44" spans="1:14" s="124" customFormat="1" x14ac:dyDescent="0.25">
      <c r="A44" s="690"/>
      <c r="B44" s="690"/>
      <c r="C44" s="690" t="s">
        <v>1643</v>
      </c>
      <c r="D44" s="690"/>
      <c r="E44" s="690"/>
      <c r="F44" s="827"/>
      <c r="G44" s="827" t="s">
        <v>1642</v>
      </c>
      <c r="H44" s="690" t="s">
        <v>1523</v>
      </c>
      <c r="I44" s="826">
        <v>0.72</v>
      </c>
      <c r="J44" s="826"/>
      <c r="L44" s="826"/>
      <c r="M44" s="826"/>
      <c r="N44" s="826"/>
    </row>
    <row r="45" spans="1:14" s="124" customFormat="1" x14ac:dyDescent="0.25">
      <c r="A45" s="690"/>
      <c r="B45" s="690"/>
      <c r="C45" s="690"/>
      <c r="D45" s="690"/>
      <c r="E45" s="690"/>
      <c r="F45" s="827"/>
      <c r="G45" s="827"/>
      <c r="H45" s="690"/>
      <c r="I45" s="826"/>
      <c r="J45" s="826"/>
      <c r="L45" s="826"/>
      <c r="M45" s="826"/>
      <c r="N45" s="826"/>
    </row>
    <row r="46" spans="1:14" s="124" customFormat="1" x14ac:dyDescent="0.25">
      <c r="A46" s="690"/>
      <c r="B46" s="690"/>
      <c r="C46" s="690" t="s">
        <v>1655</v>
      </c>
      <c r="D46" s="690"/>
      <c r="E46" s="690"/>
      <c r="F46" s="827" t="s">
        <v>1656</v>
      </c>
      <c r="G46" s="827" t="s">
        <v>1645</v>
      </c>
      <c r="H46" s="690" t="s">
        <v>819</v>
      </c>
      <c r="I46" s="826">
        <v>3.06</v>
      </c>
      <c r="J46" s="826"/>
      <c r="L46" s="826"/>
      <c r="M46" s="826"/>
      <c r="N46" s="826"/>
    </row>
    <row r="47" spans="1:14" s="124" customFormat="1" x14ac:dyDescent="0.25">
      <c r="A47" s="690"/>
      <c r="B47" s="690"/>
      <c r="C47" s="690"/>
      <c r="D47" s="690"/>
      <c r="E47" s="690"/>
      <c r="F47" s="827"/>
      <c r="G47" s="827"/>
      <c r="H47" s="690"/>
      <c r="I47" s="826"/>
      <c r="J47" s="826"/>
      <c r="L47" s="826"/>
      <c r="M47" s="826"/>
      <c r="N47" s="826"/>
    </row>
    <row r="48" spans="1:14" s="124" customFormat="1" x14ac:dyDescent="0.25">
      <c r="A48" s="828"/>
      <c r="B48" s="829"/>
      <c r="C48" s="690" t="s">
        <v>1648</v>
      </c>
      <c r="D48" s="690"/>
      <c r="E48" s="690"/>
      <c r="F48" s="827" t="s">
        <v>1657</v>
      </c>
      <c r="G48" s="827" t="s">
        <v>1646</v>
      </c>
      <c r="H48" s="690" t="s">
        <v>1226</v>
      </c>
      <c r="I48" s="826">
        <v>3.42</v>
      </c>
      <c r="J48" s="826"/>
      <c r="L48" s="826"/>
      <c r="M48" s="826"/>
      <c r="N48" s="826"/>
    </row>
    <row r="49" spans="1:14" s="124" customFormat="1" x14ac:dyDescent="0.25">
      <c r="A49" s="830"/>
      <c r="B49" s="831"/>
      <c r="C49" s="690"/>
      <c r="D49" s="690"/>
      <c r="E49" s="690"/>
      <c r="F49" s="827"/>
      <c r="G49" s="827"/>
      <c r="H49" s="690"/>
      <c r="I49" s="826"/>
      <c r="J49" s="826"/>
      <c r="L49" s="826"/>
      <c r="M49" s="826"/>
      <c r="N49" s="826"/>
    </row>
    <row r="50" spans="1:14" s="124" customFormat="1" x14ac:dyDescent="0.25">
      <c r="A50" s="830"/>
      <c r="B50" s="831"/>
      <c r="C50" s="690" t="s">
        <v>1648</v>
      </c>
      <c r="D50" s="690"/>
      <c r="E50" s="690"/>
      <c r="F50" s="827" t="s">
        <v>1658</v>
      </c>
      <c r="G50" s="827" t="s">
        <v>1647</v>
      </c>
      <c r="H50" s="690" t="s">
        <v>1226</v>
      </c>
      <c r="I50" s="826">
        <v>4.32</v>
      </c>
      <c r="J50" s="826"/>
      <c r="L50" s="826"/>
      <c r="M50" s="826"/>
      <c r="N50" s="826"/>
    </row>
    <row r="51" spans="1:14" s="124" customFormat="1" x14ac:dyDescent="0.25">
      <c r="A51" s="832"/>
      <c r="B51" s="833"/>
      <c r="C51" s="690"/>
      <c r="D51" s="690"/>
      <c r="E51" s="690"/>
      <c r="F51" s="827"/>
      <c r="G51" s="827"/>
      <c r="H51" s="690"/>
      <c r="I51" s="826"/>
      <c r="J51" s="826"/>
      <c r="L51" s="826"/>
      <c r="M51" s="826"/>
      <c r="N51" s="826"/>
    </row>
    <row r="52" spans="1:14" x14ac:dyDescent="0.25">
      <c r="J52" s="77">
        <f ca="1">TODAY()</f>
        <v>42088</v>
      </c>
    </row>
  </sheetData>
  <mergeCells count="122">
    <mergeCell ref="A1:J1"/>
    <mergeCell ref="L28:L33"/>
    <mergeCell ref="M28:M33"/>
    <mergeCell ref="N28:N33"/>
    <mergeCell ref="L48:L49"/>
    <mergeCell ref="L50:L51"/>
    <mergeCell ref="M48:M49"/>
    <mergeCell ref="N48:N49"/>
    <mergeCell ref="M50:M51"/>
    <mergeCell ref="N50:N51"/>
    <mergeCell ref="M44:M45"/>
    <mergeCell ref="N44:N45"/>
    <mergeCell ref="M46:M47"/>
    <mergeCell ref="N46:N47"/>
    <mergeCell ref="L44:L45"/>
    <mergeCell ref="L46:L47"/>
    <mergeCell ref="L13:L14"/>
    <mergeCell ref="M13:M14"/>
    <mergeCell ref="N13:N14"/>
    <mergeCell ref="L16:L21"/>
    <mergeCell ref="M16:M21"/>
    <mergeCell ref="N16:N21"/>
    <mergeCell ref="L22:L27"/>
    <mergeCell ref="M22:M27"/>
    <mergeCell ref="N22:N27"/>
    <mergeCell ref="J35:J36"/>
    <mergeCell ref="I48:I49"/>
    <mergeCell ref="I46:I47"/>
    <mergeCell ref="A34:J34"/>
    <mergeCell ref="A44:B45"/>
    <mergeCell ref="C44:E45"/>
    <mergeCell ref="F44:F45"/>
    <mergeCell ref="G44:G45"/>
    <mergeCell ref="H44:H45"/>
    <mergeCell ref="I44:I45"/>
    <mergeCell ref="J44:J45"/>
    <mergeCell ref="A35:B36"/>
    <mergeCell ref="A48:B51"/>
    <mergeCell ref="A46:B47"/>
    <mergeCell ref="I41:I42"/>
    <mergeCell ref="J37:J38"/>
    <mergeCell ref="C39:E40"/>
    <mergeCell ref="F39:F40"/>
    <mergeCell ref="C46:E47"/>
    <mergeCell ref="F46:F47"/>
    <mergeCell ref="G46:G47"/>
    <mergeCell ref="H46:H47"/>
    <mergeCell ref="C41:E42"/>
    <mergeCell ref="F41:F42"/>
    <mergeCell ref="C50:E51"/>
    <mergeCell ref="F50:F51"/>
    <mergeCell ref="G50:G51"/>
    <mergeCell ref="G35:G36"/>
    <mergeCell ref="H35:H36"/>
    <mergeCell ref="I35:I36"/>
    <mergeCell ref="I50:I51"/>
    <mergeCell ref="H41:H42"/>
    <mergeCell ref="H39:H40"/>
    <mergeCell ref="H50:H51"/>
    <mergeCell ref="C35:E36"/>
    <mergeCell ref="F35:F36"/>
    <mergeCell ref="L41:L42"/>
    <mergeCell ref="M37:M38"/>
    <mergeCell ref="N37:N38"/>
    <mergeCell ref="M39:M40"/>
    <mergeCell ref="N39:N40"/>
    <mergeCell ref="M41:M42"/>
    <mergeCell ref="J50:J51"/>
    <mergeCell ref="F48:F49"/>
    <mergeCell ref="G48:G49"/>
    <mergeCell ref="H48:H49"/>
    <mergeCell ref="J48:J49"/>
    <mergeCell ref="N41:N42"/>
    <mergeCell ref="L37:L38"/>
    <mergeCell ref="L39:L40"/>
    <mergeCell ref="J46:J47"/>
    <mergeCell ref="C48:E49"/>
    <mergeCell ref="A43:J43"/>
    <mergeCell ref="J41:J42"/>
    <mergeCell ref="A15:J15"/>
    <mergeCell ref="H13:H14"/>
    <mergeCell ref="C13:F14"/>
    <mergeCell ref="I13:I14"/>
    <mergeCell ref="J13:J14"/>
    <mergeCell ref="A13:B14"/>
    <mergeCell ref="J16:J21"/>
    <mergeCell ref="C16:F21"/>
    <mergeCell ref="J22:J27"/>
    <mergeCell ref="A22:B27"/>
    <mergeCell ref="G22:G27"/>
    <mergeCell ref="H22:H27"/>
    <mergeCell ref="I22:I27"/>
    <mergeCell ref="I39:I40"/>
    <mergeCell ref="J39:J40"/>
    <mergeCell ref="C37:E38"/>
    <mergeCell ref="F37:F38"/>
    <mergeCell ref="G37:G38"/>
    <mergeCell ref="A16:B21"/>
    <mergeCell ref="C22:F27"/>
    <mergeCell ref="G39:G40"/>
    <mergeCell ref="H37:H38"/>
    <mergeCell ref="I37:I38"/>
    <mergeCell ref="A37:B42"/>
    <mergeCell ref="A9:C11"/>
    <mergeCell ref="E2:G2"/>
    <mergeCell ref="E3:G3"/>
    <mergeCell ref="E4:G4"/>
    <mergeCell ref="G13:G14"/>
    <mergeCell ref="D9:H9"/>
    <mergeCell ref="D11:H11"/>
    <mergeCell ref="E5:G5"/>
    <mergeCell ref="A7:J7"/>
    <mergeCell ref="G16:G21"/>
    <mergeCell ref="H16:H21"/>
    <mergeCell ref="I16:I21"/>
    <mergeCell ref="A28:B33"/>
    <mergeCell ref="G28:G33"/>
    <mergeCell ref="H28:H33"/>
    <mergeCell ref="I28:I33"/>
    <mergeCell ref="J28:J33"/>
    <mergeCell ref="C28:F33"/>
    <mergeCell ref="G41:G42"/>
  </mergeCells>
  <phoneticPr fontId="4" type="noConversion"/>
  <pageMargins left="0.25" right="0.25"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sqref="A1:J1"/>
    </sheetView>
  </sheetViews>
  <sheetFormatPr defaultRowHeight="15" x14ac:dyDescent="0.25"/>
  <cols>
    <col min="7" max="7" width="5.140625" customWidth="1"/>
    <col min="8" max="8" width="13.140625" customWidth="1"/>
  </cols>
  <sheetData>
    <row r="1" spans="1:10" ht="156"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ht="8.1" customHeight="1" x14ac:dyDescent="0.25">
      <c r="A7" s="546"/>
      <c r="B7" s="546"/>
      <c r="C7" s="546"/>
      <c r="D7" s="546"/>
      <c r="E7" s="546"/>
      <c r="F7" s="546"/>
      <c r="G7" s="546"/>
      <c r="H7" s="546"/>
      <c r="I7" s="546"/>
      <c r="J7" s="546"/>
    </row>
    <row r="9" spans="1:10" ht="15" customHeight="1" x14ac:dyDescent="0.25">
      <c r="A9" s="186"/>
      <c r="B9" s="186"/>
      <c r="C9" s="186"/>
      <c r="D9" s="522" t="s">
        <v>169</v>
      </c>
      <c r="E9" s="522"/>
      <c r="F9" s="522"/>
      <c r="G9" s="522"/>
      <c r="H9" s="522"/>
      <c r="I9" s="4" t="s">
        <v>847</v>
      </c>
      <c r="J9" s="12">
        <f>ГЛАВНАЯ!G61</f>
        <v>0</v>
      </c>
    </row>
    <row r="10" spans="1:10" ht="3.95" customHeight="1" x14ac:dyDescent="0.25">
      <c r="A10" s="186"/>
      <c r="B10" s="186"/>
      <c r="C10" s="186"/>
      <c r="I10" s="4"/>
    </row>
    <row r="11" spans="1:10" s="124" customFormat="1" ht="12.95" customHeight="1" x14ac:dyDescent="0.25">
      <c r="A11" s="547" t="s">
        <v>1589</v>
      </c>
      <c r="B11" s="547"/>
      <c r="C11" s="577" t="s">
        <v>1591</v>
      </c>
      <c r="D11" s="577"/>
      <c r="E11" s="577"/>
      <c r="F11" s="676" t="s">
        <v>1590</v>
      </c>
      <c r="G11" s="676" t="s">
        <v>1711</v>
      </c>
      <c r="H11" s="547" t="s">
        <v>1227</v>
      </c>
      <c r="I11" s="676" t="s">
        <v>319</v>
      </c>
      <c r="J11" s="676"/>
    </row>
    <row r="12" spans="1:10" s="124" customFormat="1" ht="12.95" customHeight="1" x14ac:dyDescent="0.25">
      <c r="A12" s="547"/>
      <c r="B12" s="547"/>
      <c r="C12" s="577"/>
      <c r="D12" s="577"/>
      <c r="E12" s="577"/>
      <c r="F12" s="547"/>
      <c r="G12" s="676"/>
      <c r="H12" s="547"/>
      <c r="I12" s="547"/>
      <c r="J12" s="547"/>
    </row>
    <row r="13" spans="1:10" s="124" customFormat="1" ht="12.95" customHeight="1" x14ac:dyDescent="0.25">
      <c r="A13" s="690" t="s">
        <v>1659</v>
      </c>
      <c r="B13" s="690"/>
      <c r="C13" s="690"/>
      <c r="D13" s="690"/>
      <c r="E13" s="690"/>
      <c r="F13" s="690" t="s">
        <v>1226</v>
      </c>
      <c r="G13" s="112">
        <v>3</v>
      </c>
      <c r="H13" s="210" t="s">
        <v>1686</v>
      </c>
      <c r="I13" s="93">
        <v>9.6</v>
      </c>
      <c r="J13" s="93"/>
    </row>
    <row r="14" spans="1:10" s="124" customFormat="1" ht="12.95" customHeight="1" x14ac:dyDescent="0.25">
      <c r="A14" s="690"/>
      <c r="B14" s="690"/>
      <c r="C14" s="690"/>
      <c r="D14" s="690"/>
      <c r="E14" s="690"/>
      <c r="F14" s="690"/>
      <c r="G14" s="112">
        <v>3</v>
      </c>
      <c r="H14" s="112" t="s">
        <v>1688</v>
      </c>
      <c r="I14" s="93">
        <v>9.5</v>
      </c>
      <c r="J14" s="93"/>
    </row>
    <row r="15" spans="1:10" s="124" customFormat="1" ht="12.95" customHeight="1" x14ac:dyDescent="0.25">
      <c r="A15" s="690"/>
      <c r="B15" s="690"/>
      <c r="C15" s="690"/>
      <c r="D15" s="690"/>
      <c r="E15" s="690"/>
      <c r="F15" s="690"/>
      <c r="G15" s="112">
        <v>3</v>
      </c>
      <c r="H15" s="112" t="s">
        <v>1689</v>
      </c>
      <c r="I15" s="93">
        <v>10</v>
      </c>
      <c r="J15" s="93"/>
    </row>
    <row r="16" spans="1:10" s="124" customFormat="1" ht="12.95" customHeight="1" x14ac:dyDescent="0.25">
      <c r="A16" s="690"/>
      <c r="B16" s="690"/>
      <c r="C16" s="690"/>
      <c r="D16" s="690"/>
      <c r="E16" s="690"/>
      <c r="F16" s="690"/>
      <c r="G16" s="112">
        <v>3</v>
      </c>
      <c r="H16" s="112" t="s">
        <v>1715</v>
      </c>
      <c r="I16" s="93">
        <v>9.4</v>
      </c>
      <c r="J16" s="93"/>
    </row>
    <row r="17" spans="1:10" s="124" customFormat="1" ht="12.95" customHeight="1" x14ac:dyDescent="0.25">
      <c r="A17" s="690" t="s">
        <v>1660</v>
      </c>
      <c r="B17" s="690"/>
      <c r="C17" s="690"/>
      <c r="D17" s="690"/>
      <c r="E17" s="690"/>
      <c r="F17" s="690" t="s">
        <v>1418</v>
      </c>
      <c r="G17" s="112">
        <v>3</v>
      </c>
      <c r="H17" s="210" t="s">
        <v>1686</v>
      </c>
      <c r="I17" s="93">
        <v>9.4</v>
      </c>
      <c r="J17" s="93"/>
    </row>
    <row r="18" spans="1:10" s="124" customFormat="1" ht="12.95" customHeight="1" x14ac:dyDescent="0.25">
      <c r="A18" s="690"/>
      <c r="B18" s="690"/>
      <c r="C18" s="690"/>
      <c r="D18" s="690"/>
      <c r="E18" s="690"/>
      <c r="F18" s="690"/>
      <c r="G18" s="112">
        <v>3</v>
      </c>
      <c r="H18" s="112" t="s">
        <v>1688</v>
      </c>
      <c r="I18" s="93">
        <v>9.3000000000000007</v>
      </c>
      <c r="J18" s="93"/>
    </row>
    <row r="19" spans="1:10" s="124" customFormat="1" ht="12.95" customHeight="1" x14ac:dyDescent="0.25">
      <c r="A19" s="690"/>
      <c r="B19" s="690"/>
      <c r="C19" s="690"/>
      <c r="D19" s="690"/>
      <c r="E19" s="690"/>
      <c r="F19" s="690"/>
      <c r="G19" s="112">
        <v>3</v>
      </c>
      <c r="H19" s="112" t="s">
        <v>1689</v>
      </c>
      <c r="I19" s="93">
        <v>9.8000000000000007</v>
      </c>
      <c r="J19" s="93"/>
    </row>
    <row r="20" spans="1:10" s="124" customFormat="1" ht="12.95" customHeight="1" x14ac:dyDescent="0.25">
      <c r="A20" s="690"/>
      <c r="B20" s="690"/>
      <c r="C20" s="690"/>
      <c r="D20" s="690"/>
      <c r="E20" s="690"/>
      <c r="F20" s="690"/>
      <c r="G20" s="112">
        <v>3</v>
      </c>
      <c r="H20" s="112" t="s">
        <v>1715</v>
      </c>
      <c r="I20" s="93">
        <v>9.1999999999999993</v>
      </c>
      <c r="J20" s="93"/>
    </row>
    <row r="21" spans="1:10" s="124" customFormat="1" ht="12.95" customHeight="1" x14ac:dyDescent="0.25">
      <c r="A21" s="690"/>
      <c r="B21" s="690"/>
      <c r="C21" s="690"/>
      <c r="D21" s="690"/>
      <c r="E21" s="690"/>
      <c r="F21" s="690"/>
      <c r="G21" s="112">
        <v>3</v>
      </c>
      <c r="H21" s="112" t="s">
        <v>1717</v>
      </c>
      <c r="I21" s="93">
        <v>10.1</v>
      </c>
      <c r="J21" s="93"/>
    </row>
    <row r="22" spans="1:10" s="124" customFormat="1" ht="12.95" customHeight="1" x14ac:dyDescent="0.25">
      <c r="A22" s="690"/>
      <c r="B22" s="690"/>
      <c r="C22" s="690"/>
      <c r="D22" s="690"/>
      <c r="E22" s="690"/>
      <c r="F22" s="690"/>
      <c r="G22" s="112">
        <v>3</v>
      </c>
      <c r="H22" s="112" t="s">
        <v>1716</v>
      </c>
      <c r="I22" s="93">
        <v>12</v>
      </c>
      <c r="J22" s="93"/>
    </row>
    <row r="23" spans="1:10" s="124" customFormat="1" ht="12.95" customHeight="1" x14ac:dyDescent="0.25">
      <c r="A23" s="690" t="s">
        <v>1661</v>
      </c>
      <c r="B23" s="690"/>
      <c r="C23" s="690"/>
      <c r="D23" s="690"/>
      <c r="E23" s="690"/>
      <c r="F23" s="690" t="s">
        <v>1418</v>
      </c>
      <c r="G23" s="112">
        <v>3</v>
      </c>
      <c r="H23" s="210" t="s">
        <v>1686</v>
      </c>
      <c r="I23" s="93">
        <v>9.4</v>
      </c>
      <c r="J23" s="93"/>
    </row>
    <row r="24" spans="1:10" s="124" customFormat="1" ht="12.95" customHeight="1" x14ac:dyDescent="0.25">
      <c r="A24" s="690"/>
      <c r="B24" s="690"/>
      <c r="C24" s="690"/>
      <c r="D24" s="690"/>
      <c r="E24" s="690"/>
      <c r="F24" s="690"/>
      <c r="G24" s="112">
        <v>3</v>
      </c>
      <c r="H24" s="112" t="s">
        <v>1688</v>
      </c>
      <c r="I24" s="93">
        <v>9.3000000000000007</v>
      </c>
      <c r="J24" s="93"/>
    </row>
    <row r="25" spans="1:10" s="124" customFormat="1" ht="12.95" customHeight="1" x14ac:dyDescent="0.25">
      <c r="A25" s="690"/>
      <c r="B25" s="690"/>
      <c r="C25" s="690"/>
      <c r="D25" s="690"/>
      <c r="E25" s="690"/>
      <c r="F25" s="690"/>
      <c r="G25" s="112">
        <v>3</v>
      </c>
      <c r="H25" s="112" t="s">
        <v>1689</v>
      </c>
      <c r="I25" s="93">
        <v>9.8000000000000007</v>
      </c>
      <c r="J25" s="93"/>
    </row>
    <row r="26" spans="1:10" s="124" customFormat="1" ht="12.95" customHeight="1" x14ac:dyDescent="0.25">
      <c r="A26" s="690"/>
      <c r="B26" s="690"/>
      <c r="C26" s="690"/>
      <c r="D26" s="690"/>
      <c r="E26" s="690"/>
      <c r="F26" s="690"/>
      <c r="G26" s="112">
        <v>3</v>
      </c>
      <c r="H26" s="112" t="s">
        <v>1715</v>
      </c>
      <c r="I26" s="93">
        <v>9.1999999999999993</v>
      </c>
      <c r="J26" s="93"/>
    </row>
    <row r="27" spans="1:10" s="124" customFormat="1" ht="12.95" customHeight="1" x14ac:dyDescent="0.25">
      <c r="A27" s="690"/>
      <c r="B27" s="690"/>
      <c r="C27" s="690"/>
      <c r="D27" s="690"/>
      <c r="E27" s="690"/>
      <c r="F27" s="690"/>
      <c r="G27" s="112">
        <v>3</v>
      </c>
      <c r="H27" s="112" t="s">
        <v>1717</v>
      </c>
      <c r="I27" s="93">
        <v>10.1</v>
      </c>
      <c r="J27" s="93"/>
    </row>
    <row r="28" spans="1:10" s="124" customFormat="1" ht="12.95" customHeight="1" x14ac:dyDescent="0.25">
      <c r="A28" s="690"/>
      <c r="B28" s="690"/>
      <c r="C28" s="690"/>
      <c r="D28" s="690"/>
      <c r="E28" s="690"/>
      <c r="F28" s="690"/>
      <c r="G28" s="112">
        <v>3</v>
      </c>
      <c r="H28" s="112" t="s">
        <v>1716</v>
      </c>
      <c r="I28" s="93">
        <v>12</v>
      </c>
      <c r="J28" s="93"/>
    </row>
    <row r="29" spans="1:10" s="124" customFormat="1" ht="12.95" customHeight="1" x14ac:dyDescent="0.25">
      <c r="A29" s="613" t="s">
        <v>1687</v>
      </c>
      <c r="B29" s="690"/>
      <c r="C29" s="690"/>
      <c r="D29" s="690"/>
      <c r="E29" s="690"/>
      <c r="F29" s="690" t="s">
        <v>1418</v>
      </c>
      <c r="G29" s="112">
        <v>3</v>
      </c>
      <c r="H29" s="112" t="s">
        <v>1690</v>
      </c>
      <c r="I29" s="93">
        <v>9.5</v>
      </c>
      <c r="J29" s="93"/>
    </row>
    <row r="30" spans="1:10" s="124" customFormat="1" ht="12.95" customHeight="1" x14ac:dyDescent="0.25">
      <c r="A30" s="690"/>
      <c r="B30" s="690"/>
      <c r="C30" s="690"/>
      <c r="D30" s="690"/>
      <c r="E30" s="690"/>
      <c r="F30" s="690"/>
      <c r="G30" s="112">
        <v>3</v>
      </c>
      <c r="H30" s="112" t="s">
        <v>1691</v>
      </c>
      <c r="I30" s="93">
        <v>9.5</v>
      </c>
      <c r="J30" s="93"/>
    </row>
    <row r="31" spans="1:10" s="124" customFormat="1" ht="12.95" customHeight="1" x14ac:dyDescent="0.25">
      <c r="A31" s="690"/>
      <c r="B31" s="690"/>
      <c r="C31" s="690"/>
      <c r="D31" s="690"/>
      <c r="E31" s="690"/>
      <c r="F31" s="690"/>
      <c r="G31" s="112">
        <v>3</v>
      </c>
      <c r="H31" s="112" t="s">
        <v>1692</v>
      </c>
      <c r="I31" s="93">
        <v>9.5</v>
      </c>
      <c r="J31" s="93"/>
    </row>
    <row r="32" spans="1:10" s="124" customFormat="1" ht="12.95" customHeight="1" x14ac:dyDescent="0.25">
      <c r="A32" s="690"/>
      <c r="B32" s="690"/>
      <c r="C32" s="690"/>
      <c r="D32" s="690"/>
      <c r="E32" s="690"/>
      <c r="F32" s="690"/>
      <c r="G32" s="112">
        <v>3</v>
      </c>
      <c r="H32" s="112" t="s">
        <v>1693</v>
      </c>
      <c r="I32" s="93">
        <v>9.5</v>
      </c>
      <c r="J32" s="93"/>
    </row>
    <row r="33" spans="1:10" s="124" customFormat="1" ht="12.95" customHeight="1" x14ac:dyDescent="0.25">
      <c r="A33" s="690"/>
      <c r="B33" s="690"/>
      <c r="C33" s="690"/>
      <c r="D33" s="690"/>
      <c r="E33" s="690"/>
      <c r="F33" s="690"/>
      <c r="G33" s="112">
        <v>3</v>
      </c>
      <c r="H33" s="112" t="s">
        <v>1694</v>
      </c>
      <c r="I33" s="93">
        <v>9</v>
      </c>
      <c r="J33" s="93"/>
    </row>
    <row r="34" spans="1:10" s="124" customFormat="1" ht="12.95" customHeight="1" x14ac:dyDescent="0.25">
      <c r="A34" s="815" t="s">
        <v>1696</v>
      </c>
      <c r="B34" s="815"/>
      <c r="C34" s="815"/>
      <c r="D34" s="815"/>
      <c r="E34" s="815"/>
      <c r="F34" s="44" t="s">
        <v>1472</v>
      </c>
      <c r="G34" s="204" t="s">
        <v>1698</v>
      </c>
      <c r="H34" s="177"/>
      <c r="I34" s="93">
        <v>48</v>
      </c>
      <c r="J34" s="93"/>
    </row>
    <row r="35" spans="1:10" s="124" customFormat="1" ht="12.95" customHeight="1" x14ac:dyDescent="0.25">
      <c r="A35" s="854" t="s">
        <v>1697</v>
      </c>
      <c r="B35" s="854"/>
      <c r="C35" s="854"/>
      <c r="D35" s="854"/>
      <c r="E35" s="854"/>
      <c r="F35" s="44" t="s">
        <v>1472</v>
      </c>
      <c r="G35" s="204" t="s">
        <v>1698</v>
      </c>
      <c r="H35" s="177"/>
      <c r="I35" s="93">
        <v>49</v>
      </c>
      <c r="J35" s="93"/>
    </row>
    <row r="36" spans="1:10" s="124" customFormat="1" ht="12.95" customHeight="1" x14ac:dyDescent="0.25">
      <c r="A36" s="854" t="s">
        <v>1718</v>
      </c>
      <c r="B36" s="854"/>
      <c r="C36" s="854"/>
      <c r="D36" s="854"/>
      <c r="E36" s="854"/>
      <c r="F36" s="44" t="s">
        <v>1472</v>
      </c>
      <c r="G36" s="211">
        <v>10</v>
      </c>
      <c r="H36" s="177"/>
      <c r="I36" s="93">
        <v>26</v>
      </c>
      <c r="J36" s="93"/>
    </row>
    <row r="37" spans="1:10" s="124" customFormat="1" ht="12.95" customHeight="1" x14ac:dyDescent="0.25">
      <c r="A37" s="854" t="s">
        <v>1700</v>
      </c>
      <c r="B37" s="854"/>
      <c r="C37" s="854"/>
      <c r="D37" s="854"/>
      <c r="E37" s="854"/>
      <c r="F37" s="44" t="s">
        <v>819</v>
      </c>
      <c r="G37" s="206" t="s">
        <v>1699</v>
      </c>
      <c r="H37" s="177"/>
      <c r="I37" s="93">
        <v>9.5</v>
      </c>
      <c r="J37" s="93"/>
    </row>
    <row r="38" spans="1:10" s="124" customFormat="1" ht="12.95" customHeight="1" x14ac:dyDescent="0.25">
      <c r="A38" s="854" t="s">
        <v>1701</v>
      </c>
      <c r="B38" s="854"/>
      <c r="C38" s="854"/>
      <c r="D38" s="854"/>
      <c r="E38" s="854"/>
      <c r="F38" s="44" t="s">
        <v>819</v>
      </c>
      <c r="G38" s="206" t="s">
        <v>1699</v>
      </c>
      <c r="H38" s="177"/>
      <c r="I38" s="93">
        <v>6.9</v>
      </c>
      <c r="J38" s="93"/>
    </row>
    <row r="39" spans="1:10" s="124" customFormat="1" ht="12.95" customHeight="1" x14ac:dyDescent="0.25">
      <c r="A39" s="854" t="s">
        <v>1702</v>
      </c>
      <c r="B39" s="854"/>
      <c r="C39" s="854"/>
      <c r="D39" s="854"/>
      <c r="E39" s="854"/>
      <c r="F39" s="44" t="s">
        <v>819</v>
      </c>
      <c r="G39" s="206" t="s">
        <v>1699</v>
      </c>
      <c r="H39" s="177"/>
      <c r="I39" s="93">
        <v>5.2</v>
      </c>
      <c r="J39" s="93"/>
    </row>
    <row r="40" spans="1:10" s="124" customFormat="1" ht="12.95" customHeight="1" x14ac:dyDescent="0.25">
      <c r="A40" s="854" t="s">
        <v>1705</v>
      </c>
      <c r="B40" s="854"/>
      <c r="C40" s="854"/>
      <c r="D40" s="854"/>
      <c r="E40" s="854"/>
      <c r="F40" s="202" t="s">
        <v>1226</v>
      </c>
      <c r="G40" s="207" t="s">
        <v>1706</v>
      </c>
      <c r="H40" s="199"/>
      <c r="I40" s="203">
        <v>3.33</v>
      </c>
      <c r="J40" s="203"/>
    </row>
    <row r="41" spans="1:10" s="124" customFormat="1" ht="12.95" customHeight="1" x14ac:dyDescent="0.25">
      <c r="A41" s="854" t="s">
        <v>1704</v>
      </c>
      <c r="B41" s="854"/>
      <c r="C41" s="854"/>
      <c r="D41" s="854"/>
      <c r="E41" s="854"/>
      <c r="F41" s="202" t="s">
        <v>1226</v>
      </c>
      <c r="G41" s="207" t="s">
        <v>1706</v>
      </c>
      <c r="H41" s="199"/>
      <c r="I41" s="203">
        <v>3.6</v>
      </c>
      <c r="J41" s="201"/>
    </row>
    <row r="42" spans="1:10" s="124" customFormat="1" ht="12.95" customHeight="1" x14ac:dyDescent="0.25">
      <c r="A42" s="854" t="s">
        <v>1703</v>
      </c>
      <c r="B42" s="854"/>
      <c r="C42" s="854"/>
      <c r="D42" s="854"/>
      <c r="E42" s="854"/>
      <c r="F42" s="202" t="s">
        <v>1226</v>
      </c>
      <c r="G42" s="208" t="s">
        <v>1699</v>
      </c>
      <c r="H42" s="200"/>
      <c r="I42" s="205">
        <v>3</v>
      </c>
      <c r="J42" s="93"/>
    </row>
    <row r="43" spans="1:10" s="124" customFormat="1" ht="12.95" customHeight="1" x14ac:dyDescent="0.25">
      <c r="A43" s="858" t="s">
        <v>1707</v>
      </c>
      <c r="B43" s="859"/>
      <c r="C43" s="859"/>
      <c r="D43" s="859"/>
      <c r="E43" s="860"/>
      <c r="F43" s="44" t="s">
        <v>1708</v>
      </c>
      <c r="G43" s="208" t="s">
        <v>1712</v>
      </c>
      <c r="H43" s="200"/>
      <c r="I43" s="205">
        <v>7</v>
      </c>
      <c r="J43" s="93"/>
    </row>
    <row r="44" spans="1:10" s="124" customFormat="1" ht="12.95" customHeight="1" x14ac:dyDescent="0.25">
      <c r="A44" s="861"/>
      <c r="B44" s="862"/>
      <c r="C44" s="862"/>
      <c r="D44" s="862"/>
      <c r="E44" s="863"/>
      <c r="F44" s="191" t="s">
        <v>1708</v>
      </c>
      <c r="G44" s="208" t="s">
        <v>1713</v>
      </c>
      <c r="H44" s="200"/>
      <c r="I44" s="205">
        <v>29</v>
      </c>
      <c r="J44" s="93"/>
    </row>
    <row r="45" spans="1:10" s="124" customFormat="1" ht="12.95" customHeight="1" x14ac:dyDescent="0.25">
      <c r="A45" s="864"/>
      <c r="B45" s="865"/>
      <c r="C45" s="865"/>
      <c r="D45" s="865"/>
      <c r="E45" s="866"/>
      <c r="F45" s="191" t="s">
        <v>1708</v>
      </c>
      <c r="G45" s="208" t="s">
        <v>1714</v>
      </c>
      <c r="H45" s="200"/>
      <c r="I45" s="205">
        <v>63</v>
      </c>
      <c r="J45" s="93"/>
    </row>
    <row r="46" spans="1:10" s="124" customFormat="1" ht="12.95" customHeight="1" x14ac:dyDescent="0.25">
      <c r="A46" s="855" t="s">
        <v>1709</v>
      </c>
      <c r="B46" s="856"/>
      <c r="C46" s="856"/>
      <c r="D46" s="856"/>
      <c r="E46" s="857"/>
      <c r="F46" s="191" t="s">
        <v>1710</v>
      </c>
      <c r="G46" s="209">
        <v>5</v>
      </c>
      <c r="H46" s="200"/>
      <c r="I46" s="205">
        <v>2.75</v>
      </c>
      <c r="J46" s="93"/>
    </row>
    <row r="47" spans="1:10" s="124" customFormat="1" ht="12.95" customHeight="1" x14ac:dyDescent="0.25">
      <c r="A47" s="855" t="s">
        <v>1719</v>
      </c>
      <c r="B47" s="856"/>
      <c r="C47" s="856"/>
      <c r="D47" s="856"/>
      <c r="E47" s="857"/>
      <c r="F47" s="191" t="s">
        <v>1523</v>
      </c>
      <c r="G47" s="209">
        <v>10</v>
      </c>
      <c r="H47" s="200"/>
      <c r="I47" s="205">
        <v>5.2</v>
      </c>
      <c r="J47" s="93"/>
    </row>
    <row r="48" spans="1:10" s="124" customFormat="1" ht="12.95" customHeight="1" x14ac:dyDescent="0.25">
      <c r="A48" s="855" t="s">
        <v>1720</v>
      </c>
      <c r="B48" s="856"/>
      <c r="C48" s="856"/>
      <c r="D48" s="856"/>
      <c r="E48" s="857"/>
      <c r="F48" s="191" t="s">
        <v>1523</v>
      </c>
      <c r="G48" s="209">
        <v>10</v>
      </c>
      <c r="H48" s="200"/>
      <c r="I48" s="205">
        <v>5.7</v>
      </c>
      <c r="J48" s="93"/>
    </row>
    <row r="49" spans="1:10" s="124" customFormat="1" ht="12.95" customHeight="1" x14ac:dyDescent="0.25">
      <c r="A49" s="855" t="s">
        <v>160</v>
      </c>
      <c r="B49" s="856"/>
      <c r="C49" s="856"/>
      <c r="D49" s="856"/>
      <c r="E49" s="857"/>
      <c r="F49" s="191" t="s">
        <v>1523</v>
      </c>
      <c r="G49" s="209">
        <v>10</v>
      </c>
      <c r="H49" s="200"/>
      <c r="I49" s="205">
        <v>5.85</v>
      </c>
      <c r="J49" s="93"/>
    </row>
    <row r="50" spans="1:10" ht="12.95" customHeight="1" x14ac:dyDescent="0.25">
      <c r="A50" s="855" t="s">
        <v>161</v>
      </c>
      <c r="B50" s="856"/>
      <c r="C50" s="856"/>
      <c r="D50" s="856"/>
      <c r="E50" s="857"/>
      <c r="F50" s="191" t="s">
        <v>1523</v>
      </c>
      <c r="G50" s="209"/>
      <c r="H50" s="200"/>
      <c r="I50" s="205">
        <v>45.47</v>
      </c>
      <c r="J50" s="93"/>
    </row>
    <row r="51" spans="1:10" ht="12.95" customHeight="1" x14ac:dyDescent="0.25">
      <c r="A51" s="855" t="s">
        <v>162</v>
      </c>
      <c r="B51" s="856"/>
      <c r="C51" s="856"/>
      <c r="D51" s="856"/>
      <c r="E51" s="857"/>
      <c r="F51" s="191" t="s">
        <v>1523</v>
      </c>
      <c r="G51" s="209"/>
      <c r="H51" s="200"/>
      <c r="I51" s="205">
        <v>41.82</v>
      </c>
      <c r="J51" s="93"/>
    </row>
    <row r="52" spans="1:10" ht="12.95" customHeight="1" x14ac:dyDescent="0.25">
      <c r="A52" s="855" t="s">
        <v>163</v>
      </c>
      <c r="B52" s="856"/>
      <c r="C52" s="856"/>
      <c r="D52" s="856"/>
      <c r="E52" s="857"/>
      <c r="F52" s="191" t="s">
        <v>1523</v>
      </c>
      <c r="G52" s="209"/>
      <c r="H52" s="200"/>
      <c r="I52" s="205">
        <v>25</v>
      </c>
      <c r="J52" s="93"/>
    </row>
    <row r="53" spans="1:10" ht="12.95" customHeight="1" x14ac:dyDescent="0.25">
      <c r="A53" s="855" t="s">
        <v>164</v>
      </c>
      <c r="B53" s="856"/>
      <c r="C53" s="856"/>
      <c r="D53" s="856"/>
      <c r="E53" s="857"/>
      <c r="F53" s="191" t="s">
        <v>1523</v>
      </c>
      <c r="G53" s="209"/>
      <c r="H53" s="200"/>
      <c r="I53" s="205">
        <v>32</v>
      </c>
      <c r="J53" s="93"/>
    </row>
    <row r="54" spans="1:10" ht="12.95" customHeight="1" x14ac:dyDescent="0.25">
      <c r="A54" s="855" t="s">
        <v>165</v>
      </c>
      <c r="B54" s="856"/>
      <c r="C54" s="856"/>
      <c r="D54" s="856"/>
      <c r="E54" s="857"/>
      <c r="F54" s="191" t="s">
        <v>1523</v>
      </c>
      <c r="G54" s="209"/>
      <c r="H54" s="200"/>
      <c r="I54" s="205">
        <v>53.35</v>
      </c>
      <c r="J54" s="93"/>
    </row>
    <row r="55" spans="1:10" ht="12.95" customHeight="1" x14ac:dyDescent="0.25">
      <c r="A55" s="855" t="s">
        <v>166</v>
      </c>
      <c r="B55" s="856"/>
      <c r="C55" s="856"/>
      <c r="D55" s="856"/>
      <c r="E55" s="857"/>
      <c r="F55" s="191" t="s">
        <v>1523</v>
      </c>
      <c r="G55" s="209"/>
      <c r="H55" s="200"/>
      <c r="I55" s="205">
        <v>75.319999999999993</v>
      </c>
      <c r="J55" s="93"/>
    </row>
    <row r="56" spans="1:10" ht="12.95" customHeight="1" x14ac:dyDescent="0.25">
      <c r="A56" s="855" t="s">
        <v>167</v>
      </c>
      <c r="B56" s="856"/>
      <c r="C56" s="856"/>
      <c r="D56" s="856"/>
      <c r="E56" s="857"/>
      <c r="F56" s="191" t="s">
        <v>1523</v>
      </c>
      <c r="G56" s="209"/>
      <c r="H56" s="200"/>
      <c r="I56" s="205">
        <v>364.41</v>
      </c>
      <c r="J56" s="93"/>
    </row>
    <row r="57" spans="1:10" x14ac:dyDescent="0.25">
      <c r="J57" s="77">
        <f ca="1">TODAY()</f>
        <v>42088</v>
      </c>
    </row>
  </sheetData>
  <mergeCells count="47">
    <mergeCell ref="A54:E54"/>
    <mergeCell ref="A55:E55"/>
    <mergeCell ref="A56:E56"/>
    <mergeCell ref="A49:E49"/>
    <mergeCell ref="A50:E50"/>
    <mergeCell ref="A51:E51"/>
    <mergeCell ref="A52:E52"/>
    <mergeCell ref="A53:E53"/>
    <mergeCell ref="A48:E48"/>
    <mergeCell ref="A37:E37"/>
    <mergeCell ref="A38:E38"/>
    <mergeCell ref="A39:E39"/>
    <mergeCell ref="A40:E40"/>
    <mergeCell ref="A41:E41"/>
    <mergeCell ref="A42:E42"/>
    <mergeCell ref="A43:E45"/>
    <mergeCell ref="A46:E46"/>
    <mergeCell ref="A47:E47"/>
    <mergeCell ref="A35:E35"/>
    <mergeCell ref="C23:E28"/>
    <mergeCell ref="F23:F28"/>
    <mergeCell ref="A36:E36"/>
    <mergeCell ref="D9:H9"/>
    <mergeCell ref="C29:E33"/>
    <mergeCell ref="F29:F33"/>
    <mergeCell ref="A29:B33"/>
    <mergeCell ref="A23:B28"/>
    <mergeCell ref="A17:B22"/>
    <mergeCell ref="C17:E22"/>
    <mergeCell ref="F17:F22"/>
    <mergeCell ref="E5:G5"/>
    <mergeCell ref="C11:E12"/>
    <mergeCell ref="A34:E34"/>
    <mergeCell ref="E2:G2"/>
    <mergeCell ref="E3:G3"/>
    <mergeCell ref="E4:G4"/>
    <mergeCell ref="F13:F16"/>
    <mergeCell ref="A1:J1"/>
    <mergeCell ref="J11:J12"/>
    <mergeCell ref="A13:B16"/>
    <mergeCell ref="C13:E16"/>
    <mergeCell ref="A7:J7"/>
    <mergeCell ref="I11:I12"/>
    <mergeCell ref="G11:G12"/>
    <mergeCell ref="H11:H12"/>
    <mergeCell ref="F11:F12"/>
    <mergeCell ref="A11:B12"/>
  </mergeCells>
  <phoneticPr fontId="4" type="noConversion"/>
  <pageMargins left="0.25" right="0.25" top="0.75" bottom="0.75" header="0.3" footer="0.3"/>
  <pageSetup paperSize="9" orientation="portrait" verticalDpi="0" r:id="rId1"/>
  <ignoredErrors>
    <ignoredError sqref="G34:G35" twoDigitTextYear="1"/>
    <ignoredError sqref="G37:G39 G40:G42"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election sqref="A1:J1"/>
    </sheetView>
  </sheetViews>
  <sheetFormatPr defaultRowHeight="15" x14ac:dyDescent="0.25"/>
  <sheetData>
    <row r="1" spans="1:10" ht="156.7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ht="8.1" customHeight="1" x14ac:dyDescent="0.25">
      <c r="A7" s="546"/>
      <c r="B7" s="546"/>
      <c r="C7" s="546"/>
      <c r="D7" s="546"/>
      <c r="E7" s="546"/>
      <c r="F7" s="546"/>
      <c r="G7" s="546"/>
      <c r="H7" s="546"/>
      <c r="I7" s="546"/>
      <c r="J7" s="546"/>
    </row>
    <row r="9" spans="1:10" ht="15" customHeight="1" x14ac:dyDescent="0.25">
      <c r="A9" s="186"/>
      <c r="B9" s="186"/>
      <c r="C9" s="186"/>
      <c r="D9" s="522" t="s">
        <v>403</v>
      </c>
      <c r="E9" s="522"/>
      <c r="F9" s="522"/>
      <c r="G9" s="522"/>
      <c r="H9" s="522"/>
      <c r="I9" s="4" t="s">
        <v>847</v>
      </c>
      <c r="J9" s="12">
        <f>ГЛАВНАЯ!G63</f>
        <v>0</v>
      </c>
    </row>
    <row r="10" spans="1:10" ht="3.95" customHeight="1" x14ac:dyDescent="0.25">
      <c r="A10" s="186"/>
      <c r="B10" s="186"/>
      <c r="C10" s="186"/>
      <c r="I10" s="4"/>
    </row>
    <row r="11" spans="1:10" s="124" customFormat="1" ht="12.95" customHeight="1" x14ac:dyDescent="0.25">
      <c r="A11" s="547" t="s">
        <v>1589</v>
      </c>
      <c r="B11" s="547"/>
      <c r="C11" s="547"/>
      <c r="D11" s="577" t="s">
        <v>1591</v>
      </c>
      <c r="E11" s="577"/>
      <c r="F11" s="676" t="s">
        <v>404</v>
      </c>
      <c r="G11" s="676" t="s">
        <v>405</v>
      </c>
      <c r="H11" s="676" t="s">
        <v>1590</v>
      </c>
      <c r="I11" s="676" t="s">
        <v>319</v>
      </c>
      <c r="J11" s="676"/>
    </row>
    <row r="12" spans="1:10" s="124" customFormat="1" ht="12.95" customHeight="1" x14ac:dyDescent="0.25">
      <c r="A12" s="547"/>
      <c r="B12" s="547"/>
      <c r="C12" s="547"/>
      <c r="D12" s="577"/>
      <c r="E12" s="577"/>
      <c r="F12" s="547"/>
      <c r="G12" s="676"/>
      <c r="H12" s="547"/>
      <c r="I12" s="547"/>
      <c r="J12" s="547"/>
    </row>
    <row r="13" spans="1:10" s="124" customFormat="1" ht="51.95" customHeight="1" x14ac:dyDescent="0.25">
      <c r="A13" s="815" t="s">
        <v>406</v>
      </c>
      <c r="B13" s="815"/>
      <c r="C13" s="815"/>
      <c r="D13" s="690"/>
      <c r="E13" s="690"/>
      <c r="F13" s="44" t="s">
        <v>407</v>
      </c>
      <c r="G13" s="204" t="s">
        <v>408</v>
      </c>
      <c r="H13" s="44" t="s">
        <v>1226</v>
      </c>
      <c r="I13" s="93">
        <v>7.93</v>
      </c>
      <c r="J13" s="93"/>
    </row>
    <row r="14" spans="1:10" s="124" customFormat="1" ht="12.95" customHeight="1" x14ac:dyDescent="0.25">
      <c r="A14" s="815" t="s">
        <v>409</v>
      </c>
      <c r="B14" s="815"/>
      <c r="C14" s="815"/>
      <c r="D14" s="690"/>
      <c r="E14" s="690"/>
      <c r="F14" s="44" t="s">
        <v>410</v>
      </c>
      <c r="G14" s="204" t="s">
        <v>411</v>
      </c>
      <c r="H14" s="44" t="s">
        <v>1226</v>
      </c>
      <c r="I14" s="93">
        <v>2.2000000000000002</v>
      </c>
      <c r="J14" s="93"/>
    </row>
    <row r="15" spans="1:10" s="124" customFormat="1" ht="12.95" customHeight="1" x14ac:dyDescent="0.25">
      <c r="A15" s="815" t="s">
        <v>412</v>
      </c>
      <c r="B15" s="815"/>
      <c r="C15" s="815"/>
      <c r="D15" s="690"/>
      <c r="E15" s="690"/>
      <c r="F15" s="44" t="s">
        <v>413</v>
      </c>
      <c r="G15" s="211">
        <v>1</v>
      </c>
      <c r="H15" s="44" t="s">
        <v>1226</v>
      </c>
      <c r="I15" s="93">
        <v>8.23</v>
      </c>
      <c r="J15" s="93"/>
    </row>
    <row r="16" spans="1:10" s="124" customFormat="1" ht="12.95" customHeight="1" x14ac:dyDescent="0.25">
      <c r="A16" s="815" t="s">
        <v>414</v>
      </c>
      <c r="B16" s="815"/>
      <c r="C16" s="815"/>
      <c r="D16" s="690"/>
      <c r="E16" s="690"/>
      <c r="F16" s="44"/>
      <c r="G16" s="206" t="s">
        <v>415</v>
      </c>
      <c r="H16" s="44" t="s">
        <v>1523</v>
      </c>
      <c r="I16" s="93">
        <v>4.76</v>
      </c>
      <c r="J16" s="93"/>
    </row>
    <row r="17" spans="1:10" s="124" customFormat="1" ht="12.95" customHeight="1" x14ac:dyDescent="0.25">
      <c r="A17" s="815" t="s">
        <v>416</v>
      </c>
      <c r="B17" s="815"/>
      <c r="C17" s="815"/>
      <c r="D17" s="690"/>
      <c r="E17" s="690"/>
      <c r="F17" s="44"/>
      <c r="G17" s="206" t="s">
        <v>417</v>
      </c>
      <c r="H17" s="44" t="s">
        <v>1523</v>
      </c>
      <c r="I17" s="93">
        <v>30.34</v>
      </c>
      <c r="J17" s="93"/>
    </row>
    <row r="18" spans="1:10" s="124" customFormat="1" ht="51.95" customHeight="1" x14ac:dyDescent="0.25">
      <c r="A18" s="815" t="s">
        <v>418</v>
      </c>
      <c r="B18" s="815"/>
      <c r="C18" s="815"/>
      <c r="D18" s="690"/>
      <c r="E18" s="690"/>
      <c r="F18" s="44"/>
      <c r="G18" s="206"/>
      <c r="H18" s="44" t="s">
        <v>1523</v>
      </c>
      <c r="I18" s="93">
        <v>16.489999999999998</v>
      </c>
      <c r="J18" s="93"/>
    </row>
    <row r="19" spans="1:10" s="124" customFormat="1" ht="51.95" customHeight="1" x14ac:dyDescent="0.25">
      <c r="A19" s="815" t="s">
        <v>419</v>
      </c>
      <c r="B19" s="815"/>
      <c r="C19" s="815"/>
      <c r="D19" s="690"/>
      <c r="E19" s="690"/>
      <c r="F19" s="44"/>
      <c r="G19" s="206"/>
      <c r="H19" s="44" t="s">
        <v>1523</v>
      </c>
      <c r="I19" s="93">
        <v>25</v>
      </c>
      <c r="J19" s="203"/>
    </row>
    <row r="20" spans="1:10" s="124" customFormat="1" ht="51.95" customHeight="1" x14ac:dyDescent="0.25">
      <c r="A20" s="815" t="s">
        <v>420</v>
      </c>
      <c r="B20" s="815"/>
      <c r="C20" s="815"/>
      <c r="D20" s="690"/>
      <c r="E20" s="690"/>
      <c r="F20" s="44"/>
      <c r="G20" s="206"/>
      <c r="H20" s="44" t="s">
        <v>1523</v>
      </c>
      <c r="I20" s="93">
        <v>89.26</v>
      </c>
      <c r="J20" s="93"/>
    </row>
    <row r="21" spans="1:10" s="124" customFormat="1" ht="12.95" customHeight="1" x14ac:dyDescent="0.25"/>
    <row r="22" spans="1:10" s="124" customFormat="1" ht="12.95" customHeight="1" x14ac:dyDescent="0.25"/>
    <row r="23" spans="1:10" s="124" customFormat="1" ht="12.95" customHeight="1" x14ac:dyDescent="0.25"/>
    <row r="24" spans="1:10" s="124" customFormat="1" ht="12.95" customHeight="1" x14ac:dyDescent="0.25"/>
    <row r="25" spans="1:10" s="124" customFormat="1" ht="12.95" customHeight="1" x14ac:dyDescent="0.25"/>
    <row r="26" spans="1:10" s="124" customFormat="1" ht="12.95" customHeight="1" x14ac:dyDescent="0.25"/>
    <row r="27" spans="1:10" s="124" customFormat="1" ht="12.95" customHeight="1" x14ac:dyDescent="0.25"/>
    <row r="28" spans="1:10" ht="12.95" customHeight="1" x14ac:dyDescent="0.25"/>
    <row r="29" spans="1:10" ht="12.95" customHeight="1" x14ac:dyDescent="0.25"/>
    <row r="30" spans="1:10" x14ac:dyDescent="0.25">
      <c r="J30" s="77">
        <f ca="1">TODAY()</f>
        <v>42088</v>
      </c>
    </row>
  </sheetData>
  <mergeCells count="30">
    <mergeCell ref="A7:J7"/>
    <mergeCell ref="E2:G2"/>
    <mergeCell ref="E3:G3"/>
    <mergeCell ref="E4:G4"/>
    <mergeCell ref="E5:G5"/>
    <mergeCell ref="A1:J1"/>
    <mergeCell ref="D9:H9"/>
    <mergeCell ref="A11:C12"/>
    <mergeCell ref="D11:E12"/>
    <mergeCell ref="F11:F12"/>
    <mergeCell ref="G11:G12"/>
    <mergeCell ref="H11:H12"/>
    <mergeCell ref="A20:C20"/>
    <mergeCell ref="D20:E20"/>
    <mergeCell ref="A15:C15"/>
    <mergeCell ref="D15:E15"/>
    <mergeCell ref="A16:C16"/>
    <mergeCell ref="D16:E16"/>
    <mergeCell ref="A17:C17"/>
    <mergeCell ref="D17:E17"/>
    <mergeCell ref="A18:C18"/>
    <mergeCell ref="D18:E18"/>
    <mergeCell ref="A19:C19"/>
    <mergeCell ref="D19:E19"/>
    <mergeCell ref="I11:I12"/>
    <mergeCell ref="J11:J12"/>
    <mergeCell ref="A13:C13"/>
    <mergeCell ref="D13:E13"/>
    <mergeCell ref="A14:C14"/>
    <mergeCell ref="D14:E14"/>
  </mergeCells>
  <phoneticPr fontId="4" type="noConversion"/>
  <pageMargins left="0.25" right="0.25" top="0.75" bottom="0.75" header="0.3" footer="0.3"/>
  <pageSetup paperSize="9" orientation="portrait" verticalDpi="0" r:id="rId1"/>
  <ignoredErrors>
    <ignoredError sqref="G14"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8"/>
  <sheetViews>
    <sheetView workbookViewId="0">
      <selection sqref="A1:J1"/>
    </sheetView>
  </sheetViews>
  <sheetFormatPr defaultRowHeight="15" x14ac:dyDescent="0.25"/>
  <cols>
    <col min="1" max="5" width="8.7109375" customWidth="1"/>
    <col min="6" max="6" width="3.7109375" customWidth="1"/>
    <col min="7" max="7" width="5.140625" customWidth="1"/>
    <col min="8" max="8" width="14.42578125" customWidth="1"/>
    <col min="9" max="10" width="6.7109375" customWidth="1"/>
    <col min="11" max="11" width="4.7109375" customWidth="1"/>
    <col min="12" max="13" width="7.7109375" customWidth="1"/>
  </cols>
  <sheetData>
    <row r="1" spans="1:13" ht="171" customHeight="1" x14ac:dyDescent="0.25">
      <c r="A1" s="1136" t="s">
        <v>1767</v>
      </c>
      <c r="B1" s="522"/>
      <c r="C1" s="522"/>
      <c r="D1" s="522"/>
      <c r="E1" s="522"/>
      <c r="F1" s="522"/>
      <c r="G1" s="522"/>
      <c r="H1" s="522"/>
      <c r="I1" s="522"/>
      <c r="J1" s="522"/>
    </row>
    <row r="2" spans="1:13" x14ac:dyDescent="0.25">
      <c r="D2" s="5"/>
      <c r="E2" s="545"/>
      <c r="F2" s="545"/>
      <c r="G2" s="545"/>
      <c r="H2" s="545"/>
      <c r="I2" s="213"/>
    </row>
    <row r="3" spans="1:13" x14ac:dyDescent="0.25">
      <c r="D3" s="5"/>
      <c r="E3" s="543"/>
      <c r="F3" s="543"/>
      <c r="G3" s="543"/>
      <c r="H3" s="543"/>
      <c r="I3" s="213"/>
    </row>
    <row r="4" spans="1:13" x14ac:dyDescent="0.25">
      <c r="D4" s="5"/>
      <c r="E4" s="543"/>
      <c r="F4" s="543"/>
      <c r="G4" s="543"/>
      <c r="H4" s="543"/>
      <c r="I4" s="213"/>
    </row>
    <row r="5" spans="1:13" x14ac:dyDescent="0.25">
      <c r="D5" s="5"/>
      <c r="E5" s="543"/>
      <c r="F5" s="543"/>
      <c r="G5" s="543"/>
      <c r="H5" s="543"/>
      <c r="I5" s="213"/>
    </row>
    <row r="7" spans="1:13" ht="3.95" customHeight="1" x14ac:dyDescent="0.25">
      <c r="A7" s="546"/>
      <c r="B7" s="546"/>
      <c r="C7" s="546"/>
      <c r="D7" s="546"/>
      <c r="E7" s="546"/>
      <c r="F7" s="546"/>
      <c r="G7" s="546"/>
      <c r="H7" s="546"/>
      <c r="I7" s="546"/>
      <c r="J7" s="546"/>
      <c r="K7" s="546"/>
      <c r="L7" s="546"/>
      <c r="M7" s="546"/>
    </row>
    <row r="9" spans="1:13" ht="15" customHeight="1" x14ac:dyDescent="0.25">
      <c r="A9" s="186"/>
      <c r="B9" s="186"/>
      <c r="C9" s="186"/>
      <c r="D9" s="522" t="s">
        <v>322</v>
      </c>
      <c r="E9" s="522"/>
      <c r="F9" s="522"/>
      <c r="G9" s="522"/>
      <c r="H9" s="522"/>
      <c r="I9" s="522"/>
      <c r="J9" s="522"/>
      <c r="K9" s="4"/>
      <c r="L9" s="4" t="s">
        <v>847</v>
      </c>
      <c r="M9" s="12">
        <f>ГЛАВНАЯ!G65</f>
        <v>0</v>
      </c>
    </row>
    <row r="10" spans="1:13" ht="3.95" customHeight="1" x14ac:dyDescent="0.25">
      <c r="A10" s="186"/>
      <c r="B10" s="186"/>
      <c r="C10" s="186"/>
      <c r="L10" s="4"/>
    </row>
    <row r="11" spans="1:13" s="124" customFormat="1" ht="12.95" customHeight="1" x14ac:dyDescent="0.25">
      <c r="A11" s="547" t="s">
        <v>1589</v>
      </c>
      <c r="B11" s="547"/>
      <c r="C11" s="577" t="s">
        <v>1591</v>
      </c>
      <c r="D11" s="577"/>
      <c r="E11" s="577"/>
      <c r="F11" s="676" t="s">
        <v>314</v>
      </c>
      <c r="G11" s="676" t="s">
        <v>1065</v>
      </c>
      <c r="H11" s="550" t="s">
        <v>316</v>
      </c>
      <c r="I11" s="676" t="s">
        <v>315</v>
      </c>
      <c r="J11" s="676"/>
      <c r="K11" s="550" t="s">
        <v>342</v>
      </c>
      <c r="L11" s="676" t="s">
        <v>319</v>
      </c>
      <c r="M11" s="676"/>
    </row>
    <row r="12" spans="1:13" s="124" customFormat="1" ht="12.95" customHeight="1" x14ac:dyDescent="0.25">
      <c r="A12" s="547"/>
      <c r="B12" s="547"/>
      <c r="C12" s="577"/>
      <c r="D12" s="577"/>
      <c r="E12" s="577"/>
      <c r="F12" s="547"/>
      <c r="G12" s="676"/>
      <c r="H12" s="551"/>
      <c r="I12" s="262" t="s">
        <v>317</v>
      </c>
      <c r="J12" s="263" t="s">
        <v>318</v>
      </c>
      <c r="K12" s="551"/>
      <c r="L12" s="547"/>
      <c r="M12" s="547"/>
    </row>
    <row r="13" spans="1:13" s="124" customFormat="1" ht="12.95" customHeight="1" x14ac:dyDescent="0.25">
      <c r="A13" s="884" t="s">
        <v>327</v>
      </c>
      <c r="B13" s="884"/>
      <c r="C13" s="884"/>
      <c r="D13" s="884"/>
      <c r="E13" s="884"/>
      <c r="F13" s="884"/>
      <c r="G13" s="884"/>
      <c r="H13" s="884"/>
      <c r="I13" s="884"/>
      <c r="J13" s="884"/>
      <c r="K13" s="884"/>
      <c r="L13" s="884"/>
      <c r="M13" s="884"/>
    </row>
    <row r="14" spans="1:13" s="124" customFormat="1" ht="12.95" customHeight="1" x14ac:dyDescent="0.25">
      <c r="A14" s="877" t="s">
        <v>343</v>
      </c>
      <c r="B14" s="878"/>
      <c r="C14" s="690"/>
      <c r="D14" s="690"/>
      <c r="E14" s="690"/>
      <c r="F14" s="690" t="s">
        <v>1226</v>
      </c>
      <c r="G14" s="112">
        <v>0.5</v>
      </c>
      <c r="H14" s="214" t="s">
        <v>321</v>
      </c>
      <c r="I14" s="745">
        <v>1170</v>
      </c>
      <c r="J14" s="745">
        <v>1100</v>
      </c>
      <c r="K14" s="112" t="s">
        <v>344</v>
      </c>
      <c r="L14" s="270">
        <v>9.1999999999999993</v>
      </c>
      <c r="M14" s="93"/>
    </row>
    <row r="15" spans="1:13" s="124" customFormat="1" ht="12.95" customHeight="1" x14ac:dyDescent="0.25">
      <c r="A15" s="879"/>
      <c r="B15" s="880"/>
      <c r="C15" s="690"/>
      <c r="D15" s="690"/>
      <c r="E15" s="690"/>
      <c r="F15" s="690"/>
      <c r="G15" s="112">
        <v>0.5</v>
      </c>
      <c r="H15" s="214" t="s">
        <v>320</v>
      </c>
      <c r="I15" s="746"/>
      <c r="J15" s="746"/>
      <c r="K15" s="112" t="s">
        <v>344</v>
      </c>
      <c r="L15" s="270">
        <v>9.56</v>
      </c>
      <c r="M15" s="93"/>
    </row>
    <row r="16" spans="1:13" s="124" customFormat="1" ht="12.95" customHeight="1" x14ac:dyDescent="0.25">
      <c r="A16" s="879"/>
      <c r="B16" s="880"/>
      <c r="C16" s="690"/>
      <c r="D16" s="690"/>
      <c r="E16" s="690"/>
      <c r="F16" s="690"/>
      <c r="G16" s="112">
        <v>0.5</v>
      </c>
      <c r="H16" s="214" t="s">
        <v>326</v>
      </c>
      <c r="I16" s="746"/>
      <c r="J16" s="746"/>
      <c r="K16" s="112" t="s">
        <v>344</v>
      </c>
      <c r="L16" s="270">
        <v>9.6999999999999993</v>
      </c>
      <c r="M16" s="93"/>
    </row>
    <row r="17" spans="1:13" s="124" customFormat="1" ht="12.95" customHeight="1" x14ac:dyDescent="0.25">
      <c r="A17" s="879"/>
      <c r="B17" s="880"/>
      <c r="C17" s="690"/>
      <c r="D17" s="690"/>
      <c r="E17" s="690"/>
      <c r="F17" s="690"/>
      <c r="G17" s="112">
        <v>0.5</v>
      </c>
      <c r="H17" s="214" t="s">
        <v>323</v>
      </c>
      <c r="I17" s="746"/>
      <c r="J17" s="746"/>
      <c r="K17" s="112" t="s">
        <v>344</v>
      </c>
      <c r="L17" s="270">
        <v>10.199999999999999</v>
      </c>
      <c r="M17" s="93"/>
    </row>
    <row r="18" spans="1:13" s="124" customFormat="1" ht="12.95" customHeight="1" x14ac:dyDescent="0.25">
      <c r="A18" s="879"/>
      <c r="B18" s="880"/>
      <c r="C18" s="690"/>
      <c r="D18" s="690"/>
      <c r="E18" s="690"/>
      <c r="F18" s="690"/>
      <c r="G18" s="112">
        <v>0.5</v>
      </c>
      <c r="H18" s="214" t="s">
        <v>324</v>
      </c>
      <c r="I18" s="746"/>
      <c r="J18" s="746"/>
      <c r="K18" s="112" t="s">
        <v>344</v>
      </c>
      <c r="L18" s="270">
        <v>12.64</v>
      </c>
      <c r="M18" s="93"/>
    </row>
    <row r="19" spans="1:13" s="124" customFormat="1" ht="12.95" customHeight="1" x14ac:dyDescent="0.25">
      <c r="A19" s="881"/>
      <c r="B19" s="882"/>
      <c r="C19" s="690"/>
      <c r="D19" s="690"/>
      <c r="E19" s="690"/>
      <c r="F19" s="690"/>
      <c r="G19" s="112">
        <v>0.5</v>
      </c>
      <c r="H19" s="214" t="s">
        <v>325</v>
      </c>
      <c r="I19" s="747"/>
      <c r="J19" s="747"/>
      <c r="K19" s="112" t="s">
        <v>344</v>
      </c>
      <c r="L19" s="270">
        <v>13</v>
      </c>
      <c r="M19" s="93"/>
    </row>
    <row r="20" spans="1:13" s="124" customFormat="1" ht="12.95" customHeight="1" x14ac:dyDescent="0.25">
      <c r="A20" s="877" t="s">
        <v>343</v>
      </c>
      <c r="B20" s="878"/>
      <c r="C20" s="690"/>
      <c r="D20" s="690"/>
      <c r="E20" s="690"/>
      <c r="F20" s="690" t="s">
        <v>1418</v>
      </c>
      <c r="G20" s="112">
        <v>0.5</v>
      </c>
      <c r="H20" s="214" t="s">
        <v>321</v>
      </c>
      <c r="I20" s="745">
        <v>1180</v>
      </c>
      <c r="J20" s="745">
        <v>1100</v>
      </c>
      <c r="K20" s="112" t="s">
        <v>344</v>
      </c>
      <c r="L20" s="270">
        <v>9.34</v>
      </c>
      <c r="M20" s="93"/>
    </row>
    <row r="21" spans="1:13" s="124" customFormat="1" ht="12.95" customHeight="1" x14ac:dyDescent="0.25">
      <c r="A21" s="879"/>
      <c r="B21" s="880"/>
      <c r="C21" s="690"/>
      <c r="D21" s="690"/>
      <c r="E21" s="690"/>
      <c r="F21" s="690"/>
      <c r="G21" s="112">
        <v>0.5</v>
      </c>
      <c r="H21" s="214" t="s">
        <v>320</v>
      </c>
      <c r="I21" s="746"/>
      <c r="J21" s="746"/>
      <c r="K21" s="112" t="s">
        <v>344</v>
      </c>
      <c r="L21" s="270">
        <v>9.6999999999999993</v>
      </c>
      <c r="M21" s="93"/>
    </row>
    <row r="22" spans="1:13" s="124" customFormat="1" ht="12.95" customHeight="1" x14ac:dyDescent="0.25">
      <c r="A22" s="879"/>
      <c r="B22" s="880"/>
      <c r="C22" s="690"/>
      <c r="D22" s="690"/>
      <c r="E22" s="690"/>
      <c r="F22" s="690"/>
      <c r="G22" s="112">
        <v>0.5</v>
      </c>
      <c r="H22" s="214" t="s">
        <v>326</v>
      </c>
      <c r="I22" s="746"/>
      <c r="J22" s="746"/>
      <c r="K22" s="112" t="s">
        <v>344</v>
      </c>
      <c r="L22" s="270">
        <v>9.86</v>
      </c>
      <c r="M22" s="93"/>
    </row>
    <row r="23" spans="1:13" s="124" customFormat="1" ht="12.95" customHeight="1" x14ac:dyDescent="0.25">
      <c r="A23" s="879"/>
      <c r="B23" s="880"/>
      <c r="C23" s="690"/>
      <c r="D23" s="690"/>
      <c r="E23" s="690"/>
      <c r="F23" s="690"/>
      <c r="G23" s="112">
        <v>0.5</v>
      </c>
      <c r="H23" s="214" t="s">
        <v>323</v>
      </c>
      <c r="I23" s="746"/>
      <c r="J23" s="746"/>
      <c r="K23" s="112" t="s">
        <v>344</v>
      </c>
      <c r="L23" s="270">
        <v>10.36</v>
      </c>
      <c r="M23" s="93"/>
    </row>
    <row r="24" spans="1:13" s="124" customFormat="1" ht="12.95" customHeight="1" x14ac:dyDescent="0.25">
      <c r="A24" s="879"/>
      <c r="B24" s="880"/>
      <c r="C24" s="690"/>
      <c r="D24" s="690"/>
      <c r="E24" s="690"/>
      <c r="F24" s="690"/>
      <c r="G24" s="112">
        <v>0.5</v>
      </c>
      <c r="H24" s="214" t="s">
        <v>324</v>
      </c>
      <c r="I24" s="746"/>
      <c r="J24" s="746"/>
      <c r="K24" s="112" t="s">
        <v>344</v>
      </c>
      <c r="L24" s="270">
        <v>12.7</v>
      </c>
      <c r="M24" s="93"/>
    </row>
    <row r="25" spans="1:13" s="124" customFormat="1" ht="12.95" customHeight="1" x14ac:dyDescent="0.25">
      <c r="A25" s="881"/>
      <c r="B25" s="882"/>
      <c r="C25" s="690"/>
      <c r="D25" s="690"/>
      <c r="E25" s="690"/>
      <c r="F25" s="690"/>
      <c r="G25" s="112">
        <v>0.5</v>
      </c>
      <c r="H25" s="214" t="s">
        <v>325</v>
      </c>
      <c r="I25" s="747"/>
      <c r="J25" s="747"/>
      <c r="K25" s="112" t="s">
        <v>344</v>
      </c>
      <c r="L25" s="270">
        <v>13.15</v>
      </c>
      <c r="M25" s="93"/>
    </row>
    <row r="26" spans="1:13" s="124" customFormat="1" ht="15" customHeight="1" x14ac:dyDescent="0.25">
      <c r="A26" s="613" t="s">
        <v>351</v>
      </c>
      <c r="B26" s="613"/>
      <c r="C26" s="613"/>
      <c r="D26" s="613"/>
      <c r="E26" s="613"/>
      <c r="F26" s="868" t="s">
        <v>1523</v>
      </c>
      <c r="G26" s="266">
        <v>0.5</v>
      </c>
      <c r="H26" s="214" t="s">
        <v>321</v>
      </c>
      <c r="I26" s="871">
        <v>2000</v>
      </c>
      <c r="J26" s="872"/>
      <c r="K26" s="44" t="s">
        <v>354</v>
      </c>
      <c r="L26" s="270">
        <v>13.23</v>
      </c>
      <c r="M26" s="93"/>
    </row>
    <row r="27" spans="1:13" s="124" customFormat="1" ht="15" customHeight="1" x14ac:dyDescent="0.25">
      <c r="A27" s="613"/>
      <c r="B27" s="613"/>
      <c r="C27" s="613"/>
      <c r="D27" s="613"/>
      <c r="E27" s="613"/>
      <c r="F27" s="869"/>
      <c r="G27" s="266">
        <v>0.5</v>
      </c>
      <c r="H27" s="259" t="s">
        <v>353</v>
      </c>
      <c r="I27" s="873"/>
      <c r="J27" s="874"/>
      <c r="K27" s="44" t="s">
        <v>354</v>
      </c>
      <c r="L27" s="270">
        <v>13.52</v>
      </c>
      <c r="M27" s="93"/>
    </row>
    <row r="28" spans="1:13" s="124" customFormat="1" ht="15" customHeight="1" x14ac:dyDescent="0.25">
      <c r="A28" s="613"/>
      <c r="B28" s="613"/>
      <c r="C28" s="613"/>
      <c r="D28" s="613"/>
      <c r="E28" s="613"/>
      <c r="F28" s="870"/>
      <c r="G28" s="266">
        <v>0.5</v>
      </c>
      <c r="H28" s="259" t="s">
        <v>324</v>
      </c>
      <c r="I28" s="875"/>
      <c r="J28" s="876"/>
      <c r="K28" s="44" t="s">
        <v>354</v>
      </c>
      <c r="L28" s="270">
        <v>15.59</v>
      </c>
      <c r="M28" s="203"/>
    </row>
    <row r="29" spans="1:13" s="124" customFormat="1" ht="15" customHeight="1" x14ac:dyDescent="0.25">
      <c r="A29" s="613" t="s">
        <v>352</v>
      </c>
      <c r="B29" s="613"/>
      <c r="C29" s="613"/>
      <c r="D29" s="613"/>
      <c r="E29" s="613"/>
      <c r="F29" s="868" t="s">
        <v>1523</v>
      </c>
      <c r="G29" s="266">
        <v>0.5</v>
      </c>
      <c r="H29" s="214" t="s">
        <v>321</v>
      </c>
      <c r="I29" s="871">
        <v>2000</v>
      </c>
      <c r="J29" s="872"/>
      <c r="K29" s="44" t="s">
        <v>354</v>
      </c>
      <c r="L29" s="270">
        <v>10.98</v>
      </c>
      <c r="M29" s="201"/>
    </row>
    <row r="30" spans="1:13" s="124" customFormat="1" ht="15" customHeight="1" x14ac:dyDescent="0.25">
      <c r="A30" s="613"/>
      <c r="B30" s="613"/>
      <c r="C30" s="613"/>
      <c r="D30" s="613"/>
      <c r="E30" s="613"/>
      <c r="F30" s="869"/>
      <c r="G30" s="266">
        <v>0.5</v>
      </c>
      <c r="H30" s="259" t="s">
        <v>353</v>
      </c>
      <c r="I30" s="873"/>
      <c r="J30" s="874"/>
      <c r="K30" s="44" t="s">
        <v>354</v>
      </c>
      <c r="L30" s="270">
        <v>11.22</v>
      </c>
      <c r="M30" s="93"/>
    </row>
    <row r="31" spans="1:13" s="124" customFormat="1" ht="15" customHeight="1" x14ac:dyDescent="0.25">
      <c r="A31" s="613"/>
      <c r="B31" s="613"/>
      <c r="C31" s="613"/>
      <c r="D31" s="613"/>
      <c r="E31" s="613"/>
      <c r="F31" s="870"/>
      <c r="G31" s="266">
        <v>0.5</v>
      </c>
      <c r="H31" s="259" t="s">
        <v>324</v>
      </c>
      <c r="I31" s="875"/>
      <c r="J31" s="876"/>
      <c r="K31" s="44" t="s">
        <v>354</v>
      </c>
      <c r="L31" s="270">
        <v>12.98</v>
      </c>
      <c r="M31" s="93"/>
    </row>
    <row r="32" spans="1:13" s="261" customFormat="1" ht="12.95" customHeight="1" x14ac:dyDescent="0.2">
      <c r="A32" s="261" t="s">
        <v>329</v>
      </c>
    </row>
    <row r="33" spans="1:13" s="261" customFormat="1" ht="12.95" customHeight="1" x14ac:dyDescent="0.2">
      <c r="A33" s="261" t="s">
        <v>330</v>
      </c>
    </row>
    <row r="34" spans="1:13" s="124" customFormat="1" ht="12.95" customHeight="1" x14ac:dyDescent="0.25">
      <c r="A34" s="883" t="s">
        <v>328</v>
      </c>
      <c r="B34" s="883"/>
      <c r="C34" s="883"/>
      <c r="D34" s="883"/>
      <c r="E34" s="883"/>
      <c r="F34" s="883"/>
      <c r="G34" s="883"/>
      <c r="H34" s="883"/>
      <c r="I34" s="883"/>
      <c r="J34" s="883"/>
      <c r="K34" s="883"/>
      <c r="L34" s="883"/>
      <c r="M34" s="883"/>
    </row>
    <row r="35" spans="1:13" s="124" customFormat="1" ht="12.95" customHeight="1" x14ac:dyDescent="0.25">
      <c r="A35" s="547" t="s">
        <v>1589</v>
      </c>
      <c r="B35" s="547"/>
      <c r="C35" s="577" t="s">
        <v>1591</v>
      </c>
      <c r="D35" s="577"/>
      <c r="E35" s="577"/>
      <c r="F35" s="676" t="s">
        <v>314</v>
      </c>
      <c r="G35" s="676" t="s">
        <v>333</v>
      </c>
      <c r="H35" s="547" t="s">
        <v>332</v>
      </c>
      <c r="I35" s="547" t="s">
        <v>334</v>
      </c>
      <c r="J35" s="547"/>
      <c r="K35" s="547" t="s">
        <v>345</v>
      </c>
      <c r="L35" s="676" t="s">
        <v>339</v>
      </c>
      <c r="M35" s="676"/>
    </row>
    <row r="36" spans="1:13" s="124" customFormat="1" ht="12.95" customHeight="1" x14ac:dyDescent="0.25">
      <c r="A36" s="547"/>
      <c r="B36" s="547"/>
      <c r="C36" s="577"/>
      <c r="D36" s="577"/>
      <c r="E36" s="577"/>
      <c r="F36" s="547"/>
      <c r="G36" s="676"/>
      <c r="H36" s="547"/>
      <c r="I36" s="547"/>
      <c r="J36" s="547"/>
      <c r="K36" s="547"/>
      <c r="L36" s="547"/>
      <c r="M36" s="547"/>
    </row>
    <row r="37" spans="1:13" s="124" customFormat="1" ht="20.100000000000001" customHeight="1" x14ac:dyDescent="0.25">
      <c r="A37" s="885" t="s">
        <v>335</v>
      </c>
      <c r="B37" s="886"/>
      <c r="C37" s="828"/>
      <c r="D37" s="818"/>
      <c r="E37" s="829"/>
      <c r="F37" s="868" t="s">
        <v>331</v>
      </c>
      <c r="G37" s="745">
        <v>250</v>
      </c>
      <c r="H37" s="745" t="s">
        <v>337</v>
      </c>
      <c r="I37" s="890" t="s">
        <v>338</v>
      </c>
      <c r="J37" s="891"/>
      <c r="K37" s="112" t="s">
        <v>340</v>
      </c>
      <c r="L37" s="93">
        <v>97.77</v>
      </c>
      <c r="M37" s="93"/>
    </row>
    <row r="38" spans="1:13" s="124" customFormat="1" ht="20.100000000000001" customHeight="1" x14ac:dyDescent="0.25">
      <c r="A38" s="887"/>
      <c r="B38" s="888"/>
      <c r="C38" s="830"/>
      <c r="D38" s="889"/>
      <c r="E38" s="831"/>
      <c r="F38" s="869"/>
      <c r="G38" s="746"/>
      <c r="H38" s="747"/>
      <c r="I38" s="892"/>
      <c r="J38" s="893"/>
      <c r="K38" s="112" t="s">
        <v>341</v>
      </c>
      <c r="L38" s="93">
        <v>114.46</v>
      </c>
      <c r="M38" s="93"/>
    </row>
    <row r="39" spans="1:13" s="124" customFormat="1" ht="12.95" customHeight="1" x14ac:dyDescent="0.25">
      <c r="A39" s="867" t="s">
        <v>336</v>
      </c>
      <c r="B39" s="867"/>
      <c r="C39" s="690"/>
      <c r="D39" s="690"/>
      <c r="E39" s="690"/>
      <c r="F39" s="868" t="s">
        <v>331</v>
      </c>
      <c r="G39" s="112">
        <v>250</v>
      </c>
      <c r="H39" s="260" t="s">
        <v>337</v>
      </c>
      <c r="I39" s="613" t="s">
        <v>348</v>
      </c>
      <c r="J39" s="613"/>
      <c r="K39" s="112" t="s">
        <v>340</v>
      </c>
      <c r="L39" s="93">
        <v>97.77</v>
      </c>
      <c r="M39" s="93"/>
    </row>
    <row r="40" spans="1:13" s="124" customFormat="1" ht="12.95" customHeight="1" x14ac:dyDescent="0.25">
      <c r="A40" s="867"/>
      <c r="B40" s="867"/>
      <c r="C40" s="690"/>
      <c r="D40" s="690"/>
      <c r="E40" s="690"/>
      <c r="F40" s="869"/>
      <c r="G40" s="112">
        <v>200</v>
      </c>
      <c r="H40" s="260" t="s">
        <v>346</v>
      </c>
      <c r="I40" s="613" t="s">
        <v>349</v>
      </c>
      <c r="J40" s="613"/>
      <c r="K40" s="112" t="s">
        <v>340</v>
      </c>
      <c r="L40" s="93">
        <v>85.85</v>
      </c>
      <c r="M40" s="93"/>
    </row>
    <row r="41" spans="1:13" s="124" customFormat="1" ht="12.95" customHeight="1" x14ac:dyDescent="0.25">
      <c r="A41" s="867"/>
      <c r="B41" s="867"/>
      <c r="C41" s="690"/>
      <c r="D41" s="690"/>
      <c r="E41" s="690"/>
      <c r="F41" s="869"/>
      <c r="G41" s="112">
        <v>100</v>
      </c>
      <c r="H41" s="260" t="s">
        <v>347</v>
      </c>
      <c r="I41" s="613" t="s">
        <v>350</v>
      </c>
      <c r="J41" s="613"/>
      <c r="K41" s="112" t="s">
        <v>340</v>
      </c>
      <c r="L41" s="93">
        <v>72.489999999999995</v>
      </c>
      <c r="M41" s="93"/>
    </row>
    <row r="42" spans="1:13" s="124" customFormat="1" ht="12.95" customHeight="1" x14ac:dyDescent="0.25">
      <c r="A42" s="867"/>
      <c r="B42" s="867"/>
      <c r="C42" s="690"/>
      <c r="D42" s="690"/>
      <c r="E42" s="690"/>
      <c r="F42" s="869"/>
      <c r="G42" s="112">
        <v>250</v>
      </c>
      <c r="H42" s="260" t="s">
        <v>337</v>
      </c>
      <c r="I42" s="613" t="s">
        <v>348</v>
      </c>
      <c r="J42" s="613"/>
      <c r="K42" s="44" t="s">
        <v>341</v>
      </c>
      <c r="L42" s="93">
        <v>121.62</v>
      </c>
      <c r="M42" s="93"/>
    </row>
    <row r="43" spans="1:13" s="124" customFormat="1" ht="12.95" customHeight="1" x14ac:dyDescent="0.25">
      <c r="A43" s="867"/>
      <c r="B43" s="867"/>
      <c r="C43" s="690"/>
      <c r="D43" s="690"/>
      <c r="E43" s="690"/>
      <c r="F43" s="869"/>
      <c r="G43" s="112">
        <v>200</v>
      </c>
      <c r="H43" s="260" t="s">
        <v>346</v>
      </c>
      <c r="I43" s="613" t="s">
        <v>349</v>
      </c>
      <c r="J43" s="613"/>
      <c r="K43" s="44" t="s">
        <v>341</v>
      </c>
      <c r="L43" s="93">
        <v>110.65</v>
      </c>
      <c r="M43" s="93"/>
    </row>
    <row r="44" spans="1:13" s="124" customFormat="1" ht="12.95" customHeight="1" x14ac:dyDescent="0.25">
      <c r="A44" s="867"/>
      <c r="B44" s="867"/>
      <c r="C44" s="690"/>
      <c r="D44" s="690"/>
      <c r="E44" s="690"/>
      <c r="F44" s="870"/>
      <c r="G44" s="112">
        <v>100</v>
      </c>
      <c r="H44" s="112" t="s">
        <v>347</v>
      </c>
      <c r="I44" s="613" t="s">
        <v>350</v>
      </c>
      <c r="J44" s="613"/>
      <c r="K44" s="44" t="s">
        <v>341</v>
      </c>
      <c r="L44" s="93">
        <v>97.29</v>
      </c>
      <c r="M44" s="93"/>
    </row>
    <row r="45" spans="1:13" s="124" customFormat="1" ht="12.95" customHeight="1" x14ac:dyDescent="0.25">
      <c r="A45" s="613" t="s">
        <v>357</v>
      </c>
      <c r="B45" s="613"/>
      <c r="C45" s="613"/>
      <c r="D45" s="613"/>
      <c r="E45" s="613"/>
      <c r="F45" s="690" t="s">
        <v>331</v>
      </c>
      <c r="G45" s="112" t="s">
        <v>358</v>
      </c>
      <c r="H45" s="613" t="s">
        <v>360</v>
      </c>
      <c r="I45" s="613"/>
      <c r="J45" s="613"/>
      <c r="K45" s="44" t="s">
        <v>354</v>
      </c>
      <c r="L45" s="93">
        <v>33</v>
      </c>
      <c r="M45" s="93"/>
    </row>
    <row r="46" spans="1:13" ht="12.95" customHeight="1" x14ac:dyDescent="0.25">
      <c r="A46" s="613"/>
      <c r="B46" s="613"/>
      <c r="C46" s="613"/>
      <c r="D46" s="613"/>
      <c r="E46" s="613"/>
      <c r="F46" s="690"/>
      <c r="G46" s="134" t="s">
        <v>359</v>
      </c>
      <c r="H46" s="613"/>
      <c r="I46" s="613"/>
      <c r="J46" s="613"/>
      <c r="K46" s="44" t="s">
        <v>344</v>
      </c>
      <c r="L46" s="93">
        <v>25</v>
      </c>
      <c r="M46" s="93"/>
    </row>
    <row r="48" spans="1:13" x14ac:dyDescent="0.25">
      <c r="M48" s="265">
        <f ca="1">TODAY()</f>
        <v>42088</v>
      </c>
    </row>
  </sheetData>
  <mergeCells count="63">
    <mergeCell ref="G37:G38"/>
    <mergeCell ref="A35:B36"/>
    <mergeCell ref="C35:E36"/>
    <mergeCell ref="A1:J1"/>
    <mergeCell ref="K35:K36"/>
    <mergeCell ref="A34:M34"/>
    <mergeCell ref="A13:M13"/>
    <mergeCell ref="L35:L36"/>
    <mergeCell ref="M35:M36"/>
    <mergeCell ref="H35:H36"/>
    <mergeCell ref="F35:F36"/>
    <mergeCell ref="C29:E31"/>
    <mergeCell ref="A29:B31"/>
    <mergeCell ref="F14:F19"/>
    <mergeCell ref="F20:F25"/>
    <mergeCell ref="A20:B25"/>
    <mergeCell ref="C20:E25"/>
    <mergeCell ref="I20:I25"/>
    <mergeCell ref="C26:E28"/>
    <mergeCell ref="F29:F31"/>
    <mergeCell ref="A7:M7"/>
    <mergeCell ref="E2:H2"/>
    <mergeCell ref="E3:H3"/>
    <mergeCell ref="E4:H4"/>
    <mergeCell ref="E5:H5"/>
    <mergeCell ref="M11:M12"/>
    <mergeCell ref="A14:B19"/>
    <mergeCell ref="C14:E19"/>
    <mergeCell ref="A26:B28"/>
    <mergeCell ref="L11:L12"/>
    <mergeCell ref="J20:J25"/>
    <mergeCell ref="I14:I19"/>
    <mergeCell ref="J14:J19"/>
    <mergeCell ref="K11:K12"/>
    <mergeCell ref="F26:F28"/>
    <mergeCell ref="I26:J28"/>
    <mergeCell ref="I29:J31"/>
    <mergeCell ref="I40:J40"/>
    <mergeCell ref="D9:J9"/>
    <mergeCell ref="A11:B12"/>
    <mergeCell ref="C11:E12"/>
    <mergeCell ref="F11:F12"/>
    <mergeCell ref="G11:G12"/>
    <mergeCell ref="H11:H12"/>
    <mergeCell ref="I11:J11"/>
    <mergeCell ref="A37:B38"/>
    <mergeCell ref="I35:J36"/>
    <mergeCell ref="C37:E38"/>
    <mergeCell ref="H37:H38"/>
    <mergeCell ref="I37:J38"/>
    <mergeCell ref="F37:F38"/>
    <mergeCell ref="G35:G36"/>
    <mergeCell ref="A45:E46"/>
    <mergeCell ref="H45:J46"/>
    <mergeCell ref="I42:J42"/>
    <mergeCell ref="I43:J43"/>
    <mergeCell ref="I44:J44"/>
    <mergeCell ref="F45:F46"/>
    <mergeCell ref="C39:E44"/>
    <mergeCell ref="A39:B44"/>
    <mergeCell ref="F39:F44"/>
    <mergeCell ref="I39:J39"/>
    <mergeCell ref="I41:J41"/>
  </mergeCells>
  <phoneticPr fontId="4" type="noConversion"/>
  <pageMargins left="3.937007874015748E-2" right="3.937007874015748E-2" top="0.74803149606299213" bottom="0.74803149606299213" header="0.31496062992125984" footer="0.31496062992125984"/>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57"/>
  <sheetViews>
    <sheetView workbookViewId="0">
      <selection activeCell="H3" sqref="H3"/>
    </sheetView>
  </sheetViews>
  <sheetFormatPr defaultRowHeight="15" x14ac:dyDescent="0.25"/>
  <cols>
    <col min="7" max="7" width="5.140625" customWidth="1"/>
    <col min="8" max="8" width="13.140625" customWidth="1"/>
  </cols>
  <sheetData>
    <row r="1" spans="1:10" ht="164.2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ht="15" customHeight="1" x14ac:dyDescent="0.25">
      <c r="A7" s="546"/>
      <c r="B7" s="546"/>
      <c r="C7" s="546"/>
      <c r="D7" s="546"/>
      <c r="E7" s="546"/>
      <c r="F7" s="546"/>
      <c r="G7" s="546"/>
      <c r="H7" s="546"/>
      <c r="I7" s="546"/>
      <c r="J7" s="546"/>
    </row>
    <row r="9" spans="1:10" ht="15" customHeight="1" x14ac:dyDescent="0.25">
      <c r="A9" s="186"/>
      <c r="B9" s="186"/>
      <c r="C9" s="186"/>
      <c r="D9" s="522"/>
      <c r="E9" s="522"/>
      <c r="F9" s="522"/>
      <c r="G9" s="522"/>
      <c r="H9" s="522"/>
      <c r="I9" s="4" t="s">
        <v>847</v>
      </c>
      <c r="J9" s="12" t="e">
        <f>ГЛАВНАЯ!#REF!</f>
        <v>#REF!</v>
      </c>
    </row>
    <row r="10" spans="1:10" ht="3.95" customHeight="1" x14ac:dyDescent="0.25">
      <c r="A10" s="186"/>
      <c r="B10" s="186"/>
      <c r="C10" s="186"/>
      <c r="I10" s="4"/>
    </row>
    <row r="11" spans="1:10" s="124" customFormat="1" ht="12.95" customHeight="1" x14ac:dyDescent="0.25">
      <c r="A11" s="547" t="s">
        <v>1589</v>
      </c>
      <c r="B11" s="547"/>
      <c r="C11" s="577" t="s">
        <v>1591</v>
      </c>
      <c r="D11" s="577"/>
      <c r="E11" s="577"/>
      <c r="F11" s="676" t="s">
        <v>1590</v>
      </c>
      <c r="G11" s="676" t="s">
        <v>1711</v>
      </c>
      <c r="H11" s="547" t="s">
        <v>1227</v>
      </c>
      <c r="I11" s="676" t="s">
        <v>1592</v>
      </c>
      <c r="J11" s="676" t="s">
        <v>1593</v>
      </c>
    </row>
    <row r="12" spans="1:10" s="124" customFormat="1" ht="12.95" customHeight="1" x14ac:dyDescent="0.25">
      <c r="A12" s="547"/>
      <c r="B12" s="547"/>
      <c r="C12" s="577"/>
      <c r="D12" s="577"/>
      <c r="E12" s="577"/>
      <c r="F12" s="547"/>
      <c r="G12" s="676"/>
      <c r="H12" s="547"/>
      <c r="I12" s="547"/>
      <c r="J12" s="547"/>
    </row>
    <row r="13" spans="1:10" s="124" customFormat="1" ht="12.95" customHeight="1" x14ac:dyDescent="0.25">
      <c r="A13" s="690"/>
      <c r="B13" s="690"/>
      <c r="C13" s="690"/>
      <c r="D13" s="690"/>
      <c r="E13" s="690"/>
      <c r="F13" s="690"/>
      <c r="G13" s="112"/>
      <c r="H13" s="210"/>
      <c r="I13" s="93">
        <v>9.6</v>
      </c>
      <c r="J13" s="93" t="e">
        <f t="shared" ref="J13:J41" si="0">I13-(I13*$J$9)</f>
        <v>#REF!</v>
      </c>
    </row>
    <row r="14" spans="1:10" s="124" customFormat="1" ht="12.95" customHeight="1" x14ac:dyDescent="0.25">
      <c r="A14" s="690"/>
      <c r="B14" s="690"/>
      <c r="C14" s="690"/>
      <c r="D14" s="690"/>
      <c r="E14" s="690"/>
      <c r="F14" s="690"/>
      <c r="G14" s="112"/>
      <c r="H14" s="112"/>
      <c r="I14" s="93">
        <v>9.5</v>
      </c>
      <c r="J14" s="93" t="e">
        <f t="shared" si="0"/>
        <v>#REF!</v>
      </c>
    </row>
    <row r="15" spans="1:10" s="124" customFormat="1" ht="12.95" customHeight="1" x14ac:dyDescent="0.25">
      <c r="A15" s="690"/>
      <c r="B15" s="690"/>
      <c r="C15" s="690"/>
      <c r="D15" s="690"/>
      <c r="E15" s="690"/>
      <c r="F15" s="690"/>
      <c r="G15" s="112"/>
      <c r="H15" s="112"/>
      <c r="I15" s="93">
        <v>10</v>
      </c>
      <c r="J15" s="93" t="e">
        <f t="shared" si="0"/>
        <v>#REF!</v>
      </c>
    </row>
    <row r="16" spans="1:10" s="124" customFormat="1" ht="12.95" customHeight="1" x14ac:dyDescent="0.25">
      <c r="A16" s="690"/>
      <c r="B16" s="690"/>
      <c r="C16" s="690"/>
      <c r="D16" s="690"/>
      <c r="E16" s="690"/>
      <c r="F16" s="690"/>
      <c r="G16" s="112"/>
      <c r="H16" s="112"/>
      <c r="I16" s="93">
        <v>9.4</v>
      </c>
      <c r="J16" s="93" t="e">
        <f t="shared" si="0"/>
        <v>#REF!</v>
      </c>
    </row>
    <row r="17" spans="1:10" s="124" customFormat="1" ht="12.95" customHeight="1" x14ac:dyDescent="0.25">
      <c r="A17" s="690"/>
      <c r="B17" s="690"/>
      <c r="C17" s="690"/>
      <c r="D17" s="690"/>
      <c r="E17" s="690"/>
      <c r="F17" s="690"/>
      <c r="G17" s="112"/>
      <c r="H17" s="210"/>
      <c r="I17" s="93">
        <v>9.4</v>
      </c>
      <c r="J17" s="93" t="e">
        <f t="shared" si="0"/>
        <v>#REF!</v>
      </c>
    </row>
    <row r="18" spans="1:10" s="124" customFormat="1" ht="12.95" customHeight="1" x14ac:dyDescent="0.25">
      <c r="A18" s="690"/>
      <c r="B18" s="690"/>
      <c r="C18" s="690"/>
      <c r="D18" s="690"/>
      <c r="E18" s="690"/>
      <c r="F18" s="690"/>
      <c r="G18" s="112"/>
      <c r="H18" s="112"/>
      <c r="I18" s="93">
        <v>9.3000000000000007</v>
      </c>
      <c r="J18" s="93" t="e">
        <f t="shared" si="0"/>
        <v>#REF!</v>
      </c>
    </row>
    <row r="19" spans="1:10" s="124" customFormat="1" ht="12.95" customHeight="1" x14ac:dyDescent="0.25">
      <c r="A19" s="690"/>
      <c r="B19" s="690"/>
      <c r="C19" s="690"/>
      <c r="D19" s="690"/>
      <c r="E19" s="690"/>
      <c r="F19" s="690"/>
      <c r="G19" s="112"/>
      <c r="H19" s="112"/>
      <c r="I19" s="93">
        <v>9.8000000000000007</v>
      </c>
      <c r="J19" s="93" t="e">
        <f t="shared" si="0"/>
        <v>#REF!</v>
      </c>
    </row>
    <row r="20" spans="1:10" s="124" customFormat="1" ht="12.95" customHeight="1" x14ac:dyDescent="0.25">
      <c r="A20" s="690"/>
      <c r="B20" s="690"/>
      <c r="C20" s="690"/>
      <c r="D20" s="690"/>
      <c r="E20" s="690"/>
      <c r="F20" s="690"/>
      <c r="G20" s="112"/>
      <c r="H20" s="112"/>
      <c r="I20" s="93">
        <v>9.1999999999999993</v>
      </c>
      <c r="J20" s="93" t="e">
        <f t="shared" si="0"/>
        <v>#REF!</v>
      </c>
    </row>
    <row r="21" spans="1:10" s="124" customFormat="1" ht="12.95" customHeight="1" x14ac:dyDescent="0.25">
      <c r="A21" s="690"/>
      <c r="B21" s="690"/>
      <c r="C21" s="690"/>
      <c r="D21" s="690"/>
      <c r="E21" s="690"/>
      <c r="F21" s="690"/>
      <c r="G21" s="112"/>
      <c r="H21" s="112"/>
      <c r="I21" s="93">
        <v>10.1</v>
      </c>
      <c r="J21" s="93" t="e">
        <f t="shared" si="0"/>
        <v>#REF!</v>
      </c>
    </row>
    <row r="22" spans="1:10" s="124" customFormat="1" ht="12.95" customHeight="1" x14ac:dyDescent="0.25">
      <c r="A22" s="690"/>
      <c r="B22" s="690"/>
      <c r="C22" s="690"/>
      <c r="D22" s="690"/>
      <c r="E22" s="690"/>
      <c r="F22" s="690"/>
      <c r="G22" s="112"/>
      <c r="H22" s="112"/>
      <c r="I22" s="93">
        <v>12</v>
      </c>
      <c r="J22" s="93" t="e">
        <f t="shared" si="0"/>
        <v>#REF!</v>
      </c>
    </row>
    <row r="23" spans="1:10" s="124" customFormat="1" ht="12.95" customHeight="1" x14ac:dyDescent="0.25">
      <c r="A23" s="690"/>
      <c r="B23" s="690"/>
      <c r="C23" s="690"/>
      <c r="D23" s="690"/>
      <c r="E23" s="690"/>
      <c r="F23" s="690"/>
      <c r="G23" s="112"/>
      <c r="H23" s="210"/>
      <c r="I23" s="93">
        <v>9.4</v>
      </c>
      <c r="J23" s="93" t="e">
        <f t="shared" si="0"/>
        <v>#REF!</v>
      </c>
    </row>
    <row r="24" spans="1:10" s="124" customFormat="1" ht="12.95" customHeight="1" x14ac:dyDescent="0.25">
      <c r="A24" s="690"/>
      <c r="B24" s="690"/>
      <c r="C24" s="690"/>
      <c r="D24" s="690"/>
      <c r="E24" s="690"/>
      <c r="F24" s="690"/>
      <c r="G24" s="112"/>
      <c r="H24" s="112"/>
      <c r="I24" s="93">
        <v>9.3000000000000007</v>
      </c>
      <c r="J24" s="93" t="e">
        <f t="shared" si="0"/>
        <v>#REF!</v>
      </c>
    </row>
    <row r="25" spans="1:10" s="124" customFormat="1" ht="12.95" customHeight="1" x14ac:dyDescent="0.25">
      <c r="A25" s="690"/>
      <c r="B25" s="690"/>
      <c r="C25" s="690"/>
      <c r="D25" s="690"/>
      <c r="E25" s="690"/>
      <c r="F25" s="690"/>
      <c r="G25" s="112"/>
      <c r="H25" s="112"/>
      <c r="I25" s="93">
        <v>9.8000000000000007</v>
      </c>
      <c r="J25" s="93" t="e">
        <f t="shared" si="0"/>
        <v>#REF!</v>
      </c>
    </row>
    <row r="26" spans="1:10" s="124" customFormat="1" ht="12.95" customHeight="1" x14ac:dyDescent="0.25">
      <c r="A26" s="690"/>
      <c r="B26" s="690"/>
      <c r="C26" s="690"/>
      <c r="D26" s="690"/>
      <c r="E26" s="690"/>
      <c r="F26" s="690"/>
      <c r="G26" s="112"/>
      <c r="H26" s="112"/>
      <c r="I26" s="93">
        <v>9.1999999999999993</v>
      </c>
      <c r="J26" s="93" t="e">
        <f t="shared" si="0"/>
        <v>#REF!</v>
      </c>
    </row>
    <row r="27" spans="1:10" s="124" customFormat="1" ht="12.95" customHeight="1" x14ac:dyDescent="0.25">
      <c r="A27" s="690"/>
      <c r="B27" s="690"/>
      <c r="C27" s="690"/>
      <c r="D27" s="690"/>
      <c r="E27" s="690"/>
      <c r="F27" s="690"/>
      <c r="G27" s="112"/>
      <c r="H27" s="112"/>
      <c r="I27" s="93">
        <v>10.1</v>
      </c>
      <c r="J27" s="93" t="e">
        <f t="shared" si="0"/>
        <v>#REF!</v>
      </c>
    </row>
    <row r="28" spans="1:10" s="124" customFormat="1" ht="12.95" customHeight="1" x14ac:dyDescent="0.25">
      <c r="A28" s="690"/>
      <c r="B28" s="690"/>
      <c r="C28" s="690"/>
      <c r="D28" s="690"/>
      <c r="E28" s="690"/>
      <c r="F28" s="690"/>
      <c r="G28" s="112"/>
      <c r="H28" s="112"/>
      <c r="I28" s="93">
        <v>12</v>
      </c>
      <c r="J28" s="93" t="e">
        <f t="shared" si="0"/>
        <v>#REF!</v>
      </c>
    </row>
    <row r="29" spans="1:10" s="124" customFormat="1" ht="12.95" customHeight="1" x14ac:dyDescent="0.25">
      <c r="A29" s="613"/>
      <c r="B29" s="690"/>
      <c r="C29" s="690"/>
      <c r="D29" s="690"/>
      <c r="E29" s="690"/>
      <c r="F29" s="690"/>
      <c r="G29" s="112"/>
      <c r="H29" s="112"/>
      <c r="I29" s="93">
        <v>9.5</v>
      </c>
      <c r="J29" s="93" t="e">
        <f t="shared" si="0"/>
        <v>#REF!</v>
      </c>
    </row>
    <row r="30" spans="1:10" s="124" customFormat="1" ht="12.95" customHeight="1" x14ac:dyDescent="0.25">
      <c r="A30" s="690"/>
      <c r="B30" s="690"/>
      <c r="C30" s="690"/>
      <c r="D30" s="690"/>
      <c r="E30" s="690"/>
      <c r="F30" s="690"/>
      <c r="G30" s="112"/>
      <c r="H30" s="112"/>
      <c r="I30" s="93">
        <v>9.5</v>
      </c>
      <c r="J30" s="93" t="e">
        <f t="shared" si="0"/>
        <v>#REF!</v>
      </c>
    </row>
    <row r="31" spans="1:10" s="124" customFormat="1" ht="12.95" customHeight="1" x14ac:dyDescent="0.25">
      <c r="A31" s="690"/>
      <c r="B31" s="690"/>
      <c r="C31" s="690"/>
      <c r="D31" s="690"/>
      <c r="E31" s="690"/>
      <c r="F31" s="690"/>
      <c r="G31" s="112"/>
      <c r="H31" s="112"/>
      <c r="I31" s="93">
        <v>9.5</v>
      </c>
      <c r="J31" s="93" t="e">
        <f t="shared" si="0"/>
        <v>#REF!</v>
      </c>
    </row>
    <row r="32" spans="1:10" s="124" customFormat="1" ht="12.95" customHeight="1" x14ac:dyDescent="0.25">
      <c r="A32" s="690"/>
      <c r="B32" s="690"/>
      <c r="C32" s="690"/>
      <c r="D32" s="690"/>
      <c r="E32" s="690"/>
      <c r="F32" s="690"/>
      <c r="G32" s="112"/>
      <c r="H32" s="112"/>
      <c r="I32" s="93">
        <v>9.5</v>
      </c>
      <c r="J32" s="93" t="e">
        <f t="shared" si="0"/>
        <v>#REF!</v>
      </c>
    </row>
    <row r="33" spans="1:10" s="124" customFormat="1" ht="12.95" customHeight="1" x14ac:dyDescent="0.25">
      <c r="A33" s="690"/>
      <c r="B33" s="690"/>
      <c r="C33" s="690"/>
      <c r="D33" s="690"/>
      <c r="E33" s="690"/>
      <c r="F33" s="690"/>
      <c r="G33" s="112"/>
      <c r="H33" s="112"/>
      <c r="I33" s="93">
        <v>9</v>
      </c>
      <c r="J33" s="93" t="e">
        <f t="shared" si="0"/>
        <v>#REF!</v>
      </c>
    </row>
    <row r="34" spans="1:10" s="124" customFormat="1" ht="12.95" customHeight="1" x14ac:dyDescent="0.25">
      <c r="A34" s="815"/>
      <c r="B34" s="815"/>
      <c r="C34" s="815"/>
      <c r="D34" s="815"/>
      <c r="E34" s="815"/>
      <c r="F34" s="44"/>
      <c r="G34" s="204"/>
      <c r="H34" s="177"/>
      <c r="I34" s="93">
        <v>48</v>
      </c>
      <c r="J34" s="93" t="e">
        <f t="shared" si="0"/>
        <v>#REF!</v>
      </c>
    </row>
    <row r="35" spans="1:10" s="124" customFormat="1" ht="12.95" customHeight="1" x14ac:dyDescent="0.25">
      <c r="A35" s="854"/>
      <c r="B35" s="854"/>
      <c r="C35" s="854"/>
      <c r="D35" s="854"/>
      <c r="E35" s="854"/>
      <c r="F35" s="44"/>
      <c r="G35" s="204"/>
      <c r="H35" s="177"/>
      <c r="I35" s="93">
        <v>49</v>
      </c>
      <c r="J35" s="93" t="e">
        <f t="shared" si="0"/>
        <v>#REF!</v>
      </c>
    </row>
    <row r="36" spans="1:10" s="124" customFormat="1" ht="12.95" customHeight="1" x14ac:dyDescent="0.25">
      <c r="A36" s="854"/>
      <c r="B36" s="854"/>
      <c r="C36" s="854"/>
      <c r="D36" s="854"/>
      <c r="E36" s="854"/>
      <c r="F36" s="44"/>
      <c r="G36" s="211"/>
      <c r="H36" s="177"/>
      <c r="I36" s="93">
        <v>26</v>
      </c>
      <c r="J36" s="93" t="e">
        <f>I36-(I36*$J$9)</f>
        <v>#REF!</v>
      </c>
    </row>
    <row r="37" spans="1:10" s="124" customFormat="1" ht="12.95" customHeight="1" x14ac:dyDescent="0.25">
      <c r="A37" s="854"/>
      <c r="B37" s="854"/>
      <c r="C37" s="854"/>
      <c r="D37" s="854"/>
      <c r="E37" s="854"/>
      <c r="F37" s="44"/>
      <c r="G37" s="206"/>
      <c r="H37" s="177"/>
      <c r="I37" s="93">
        <v>9.5</v>
      </c>
      <c r="J37" s="93" t="e">
        <f t="shared" si="0"/>
        <v>#REF!</v>
      </c>
    </row>
    <row r="38" spans="1:10" s="124" customFormat="1" ht="12.95" customHeight="1" x14ac:dyDescent="0.25">
      <c r="A38" s="854"/>
      <c r="B38" s="854"/>
      <c r="C38" s="854"/>
      <c r="D38" s="854"/>
      <c r="E38" s="854"/>
      <c r="F38" s="44"/>
      <c r="G38" s="206"/>
      <c r="H38" s="177"/>
      <c r="I38" s="93">
        <v>6.9</v>
      </c>
      <c r="J38" s="93" t="e">
        <f t="shared" si="0"/>
        <v>#REF!</v>
      </c>
    </row>
    <row r="39" spans="1:10" s="124" customFormat="1" ht="12.95" customHeight="1" x14ac:dyDescent="0.25">
      <c r="A39" s="854"/>
      <c r="B39" s="854"/>
      <c r="C39" s="854"/>
      <c r="D39" s="854"/>
      <c r="E39" s="854"/>
      <c r="F39" s="44"/>
      <c r="G39" s="206"/>
      <c r="H39" s="177"/>
      <c r="I39" s="93">
        <v>5.2</v>
      </c>
      <c r="J39" s="93" t="e">
        <f t="shared" si="0"/>
        <v>#REF!</v>
      </c>
    </row>
    <row r="40" spans="1:10" s="124" customFormat="1" ht="12.95" customHeight="1" x14ac:dyDescent="0.25">
      <c r="A40" s="854"/>
      <c r="B40" s="854"/>
      <c r="C40" s="854"/>
      <c r="D40" s="854"/>
      <c r="E40" s="854"/>
      <c r="F40" s="202"/>
      <c r="G40" s="207"/>
      <c r="H40" s="199"/>
      <c r="I40" s="203">
        <v>3.33</v>
      </c>
      <c r="J40" s="203" t="e">
        <f t="shared" si="0"/>
        <v>#REF!</v>
      </c>
    </row>
    <row r="41" spans="1:10" s="124" customFormat="1" ht="12.95" customHeight="1" x14ac:dyDescent="0.25">
      <c r="A41" s="854"/>
      <c r="B41" s="854"/>
      <c r="C41" s="854"/>
      <c r="D41" s="854"/>
      <c r="E41" s="854"/>
      <c r="F41" s="202"/>
      <c r="G41" s="207"/>
      <c r="H41" s="199"/>
      <c r="I41" s="203">
        <v>3.6</v>
      </c>
      <c r="J41" s="201" t="e">
        <f t="shared" si="0"/>
        <v>#REF!</v>
      </c>
    </row>
    <row r="42" spans="1:10" s="124" customFormat="1" ht="12.95" customHeight="1" x14ac:dyDescent="0.25">
      <c r="A42" s="854"/>
      <c r="B42" s="854"/>
      <c r="C42" s="854"/>
      <c r="D42" s="854"/>
      <c r="E42" s="854"/>
      <c r="F42" s="202"/>
      <c r="G42" s="208"/>
      <c r="H42" s="200"/>
      <c r="I42" s="205">
        <v>3</v>
      </c>
      <c r="J42" s="93" t="e">
        <f>I42-(I42*$J$9)</f>
        <v>#REF!</v>
      </c>
    </row>
    <row r="43" spans="1:10" s="124" customFormat="1" ht="12.95" customHeight="1" x14ac:dyDescent="0.25">
      <c r="A43" s="858"/>
      <c r="B43" s="859"/>
      <c r="C43" s="859"/>
      <c r="D43" s="859"/>
      <c r="E43" s="860"/>
      <c r="F43" s="44"/>
      <c r="G43" s="208"/>
      <c r="H43" s="200"/>
      <c r="I43" s="205">
        <v>7</v>
      </c>
      <c r="J43" s="93" t="e">
        <f t="shared" ref="J43:J56" si="1">I43-(I43*$J$9)</f>
        <v>#REF!</v>
      </c>
    </row>
    <row r="44" spans="1:10" s="124" customFormat="1" ht="12.95" customHeight="1" x14ac:dyDescent="0.25">
      <c r="A44" s="861"/>
      <c r="B44" s="862"/>
      <c r="C44" s="862"/>
      <c r="D44" s="862"/>
      <c r="E44" s="863"/>
      <c r="F44" s="191"/>
      <c r="G44" s="208"/>
      <c r="H44" s="200"/>
      <c r="I44" s="205">
        <v>29</v>
      </c>
      <c r="J44" s="93" t="e">
        <f t="shared" si="1"/>
        <v>#REF!</v>
      </c>
    </row>
    <row r="45" spans="1:10" s="124" customFormat="1" ht="12.95" customHeight="1" x14ac:dyDescent="0.25">
      <c r="A45" s="864"/>
      <c r="B45" s="865"/>
      <c r="C45" s="865"/>
      <c r="D45" s="865"/>
      <c r="E45" s="866"/>
      <c r="F45" s="191"/>
      <c r="G45" s="208"/>
      <c r="H45" s="200"/>
      <c r="I45" s="205">
        <v>63</v>
      </c>
      <c r="J45" s="93" t="e">
        <f t="shared" si="1"/>
        <v>#REF!</v>
      </c>
    </row>
    <row r="46" spans="1:10" s="124" customFormat="1" ht="12.95" customHeight="1" x14ac:dyDescent="0.25">
      <c r="A46" s="855"/>
      <c r="B46" s="856"/>
      <c r="C46" s="856"/>
      <c r="D46" s="856"/>
      <c r="E46" s="857"/>
      <c r="F46" s="191"/>
      <c r="G46" s="209"/>
      <c r="H46" s="200"/>
      <c r="I46" s="205">
        <v>2.75</v>
      </c>
      <c r="J46" s="93" t="e">
        <f t="shared" si="1"/>
        <v>#REF!</v>
      </c>
    </row>
    <row r="47" spans="1:10" s="124" customFormat="1" ht="12.95" customHeight="1" x14ac:dyDescent="0.25">
      <c r="A47" s="855"/>
      <c r="B47" s="856"/>
      <c r="C47" s="856"/>
      <c r="D47" s="856"/>
      <c r="E47" s="857"/>
      <c r="F47" s="191"/>
      <c r="G47" s="209"/>
      <c r="H47" s="200"/>
      <c r="I47" s="205">
        <v>5.2</v>
      </c>
      <c r="J47" s="93" t="e">
        <f>I47-(I47*$J$9)</f>
        <v>#REF!</v>
      </c>
    </row>
    <row r="48" spans="1:10" s="124" customFormat="1" ht="12.95" customHeight="1" x14ac:dyDescent="0.25">
      <c r="A48" s="855"/>
      <c r="B48" s="856"/>
      <c r="C48" s="856"/>
      <c r="D48" s="856"/>
      <c r="E48" s="857"/>
      <c r="F48" s="191"/>
      <c r="G48" s="209"/>
      <c r="H48" s="200"/>
      <c r="I48" s="205">
        <v>5.7</v>
      </c>
      <c r="J48" s="93" t="e">
        <f t="shared" si="1"/>
        <v>#REF!</v>
      </c>
    </row>
    <row r="49" spans="1:10" s="124" customFormat="1" ht="12.95" customHeight="1" x14ac:dyDescent="0.25">
      <c r="A49" s="855"/>
      <c r="B49" s="856"/>
      <c r="C49" s="856"/>
      <c r="D49" s="856"/>
      <c r="E49" s="857"/>
      <c r="F49" s="191"/>
      <c r="G49" s="209"/>
      <c r="H49" s="200"/>
      <c r="I49" s="205">
        <v>5.85</v>
      </c>
      <c r="J49" s="93" t="e">
        <f t="shared" si="1"/>
        <v>#REF!</v>
      </c>
    </row>
    <row r="50" spans="1:10" ht="12.95" customHeight="1" x14ac:dyDescent="0.25">
      <c r="A50" s="855"/>
      <c r="B50" s="856"/>
      <c r="C50" s="856"/>
      <c r="D50" s="856"/>
      <c r="E50" s="857"/>
      <c r="F50" s="191"/>
      <c r="G50" s="209"/>
      <c r="H50" s="200"/>
      <c r="I50" s="205">
        <v>45.47</v>
      </c>
      <c r="J50" s="93" t="e">
        <f t="shared" si="1"/>
        <v>#REF!</v>
      </c>
    </row>
    <row r="51" spans="1:10" ht="12.95" customHeight="1" x14ac:dyDescent="0.25">
      <c r="A51" s="855"/>
      <c r="B51" s="856"/>
      <c r="C51" s="856"/>
      <c r="D51" s="856"/>
      <c r="E51" s="857"/>
      <c r="F51" s="191"/>
      <c r="G51" s="209"/>
      <c r="H51" s="200"/>
      <c r="I51" s="205">
        <v>41.82</v>
      </c>
      <c r="J51" s="93" t="e">
        <f t="shared" si="1"/>
        <v>#REF!</v>
      </c>
    </row>
    <row r="52" spans="1:10" ht="12.95" customHeight="1" x14ac:dyDescent="0.25">
      <c r="A52" s="855"/>
      <c r="B52" s="856"/>
      <c r="C52" s="856"/>
      <c r="D52" s="856"/>
      <c r="E52" s="857"/>
      <c r="F52" s="191"/>
      <c r="G52" s="209"/>
      <c r="H52" s="200"/>
      <c r="I52" s="205">
        <v>25</v>
      </c>
      <c r="J52" s="93" t="e">
        <f t="shared" si="1"/>
        <v>#REF!</v>
      </c>
    </row>
    <row r="53" spans="1:10" ht="12.95" customHeight="1" x14ac:dyDescent="0.25">
      <c r="A53" s="855"/>
      <c r="B53" s="856"/>
      <c r="C53" s="856"/>
      <c r="D53" s="856"/>
      <c r="E53" s="857"/>
      <c r="F53" s="191"/>
      <c r="G53" s="209"/>
      <c r="H53" s="200"/>
      <c r="I53" s="205">
        <v>32</v>
      </c>
      <c r="J53" s="93" t="e">
        <f t="shared" si="1"/>
        <v>#REF!</v>
      </c>
    </row>
    <row r="54" spans="1:10" ht="12.95" customHeight="1" x14ac:dyDescent="0.25">
      <c r="A54" s="855"/>
      <c r="B54" s="856"/>
      <c r="C54" s="856"/>
      <c r="D54" s="856"/>
      <c r="E54" s="857"/>
      <c r="F54" s="191"/>
      <c r="G54" s="209"/>
      <c r="H54" s="200"/>
      <c r="I54" s="205">
        <v>53.35</v>
      </c>
      <c r="J54" s="93" t="e">
        <f t="shared" si="1"/>
        <v>#REF!</v>
      </c>
    </row>
    <row r="55" spans="1:10" ht="12.95" customHeight="1" x14ac:dyDescent="0.25">
      <c r="A55" s="855"/>
      <c r="B55" s="856"/>
      <c r="C55" s="856"/>
      <c r="D55" s="856"/>
      <c r="E55" s="857"/>
      <c r="F55" s="191"/>
      <c r="G55" s="209"/>
      <c r="H55" s="200"/>
      <c r="I55" s="205">
        <v>75.319999999999993</v>
      </c>
      <c r="J55" s="93" t="e">
        <f t="shared" si="1"/>
        <v>#REF!</v>
      </c>
    </row>
    <row r="56" spans="1:10" ht="12.95" customHeight="1" x14ac:dyDescent="0.25">
      <c r="A56" s="855"/>
      <c r="B56" s="856"/>
      <c r="C56" s="856"/>
      <c r="D56" s="856"/>
      <c r="E56" s="857"/>
      <c r="F56" s="191"/>
      <c r="G56" s="209"/>
      <c r="H56" s="200"/>
      <c r="I56" s="205">
        <v>364.41</v>
      </c>
      <c r="J56" s="93" t="e">
        <f t="shared" si="1"/>
        <v>#REF!</v>
      </c>
    </row>
    <row r="57" spans="1:10" x14ac:dyDescent="0.25">
      <c r="J57" s="77">
        <f ca="1">TODAY()</f>
        <v>42088</v>
      </c>
    </row>
  </sheetData>
  <mergeCells count="47">
    <mergeCell ref="A7:J7"/>
    <mergeCell ref="E2:G2"/>
    <mergeCell ref="E3:G3"/>
    <mergeCell ref="E4:G4"/>
    <mergeCell ref="E5:G5"/>
    <mergeCell ref="A1:J1"/>
    <mergeCell ref="D9:H9"/>
    <mergeCell ref="A11:B12"/>
    <mergeCell ref="C11:E12"/>
    <mergeCell ref="F11:F12"/>
    <mergeCell ref="G11:G12"/>
    <mergeCell ref="H11:H12"/>
    <mergeCell ref="I11:I12"/>
    <mergeCell ref="J11:J12"/>
    <mergeCell ref="A13:B16"/>
    <mergeCell ref="C13:E16"/>
    <mergeCell ref="F13:F16"/>
    <mergeCell ref="C29:E33"/>
    <mergeCell ref="F29:F33"/>
    <mergeCell ref="A17:B22"/>
    <mergeCell ref="C17:E22"/>
    <mergeCell ref="F17:F22"/>
    <mergeCell ref="A23:B28"/>
    <mergeCell ref="C23:E28"/>
    <mergeCell ref="F23:F28"/>
    <mergeCell ref="A29:B33"/>
    <mergeCell ref="A47:E47"/>
    <mergeCell ref="A34:E34"/>
    <mergeCell ref="A35:E35"/>
    <mergeCell ref="A36:E36"/>
    <mergeCell ref="A37:E37"/>
    <mergeCell ref="A38:E38"/>
    <mergeCell ref="A39:E39"/>
    <mergeCell ref="A40:E40"/>
    <mergeCell ref="A41:E41"/>
    <mergeCell ref="A42:E42"/>
    <mergeCell ref="A43:E45"/>
    <mergeCell ref="A46:E46"/>
    <mergeCell ref="A54:E54"/>
    <mergeCell ref="A55:E55"/>
    <mergeCell ref="A56:E56"/>
    <mergeCell ref="A48:E48"/>
    <mergeCell ref="A49:E49"/>
    <mergeCell ref="A50:E50"/>
    <mergeCell ref="A51:E51"/>
    <mergeCell ref="A52:E52"/>
    <mergeCell ref="A53:E53"/>
  </mergeCells>
  <phoneticPr fontId="4" type="noConversion"/>
  <pageMargins left="0.25" right="0.25"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99"/>
  <sheetViews>
    <sheetView workbookViewId="0">
      <selection sqref="A1:J1"/>
    </sheetView>
  </sheetViews>
  <sheetFormatPr defaultRowHeight="15" x14ac:dyDescent="0.25"/>
  <cols>
    <col min="6" max="6" width="21.5703125" customWidth="1"/>
    <col min="7" max="7" width="5.140625" customWidth="1"/>
  </cols>
  <sheetData>
    <row r="1" spans="1:10" ht="144.75" customHeight="1" x14ac:dyDescent="0.25">
      <c r="A1" s="1136" t="s">
        <v>1767</v>
      </c>
      <c r="B1" s="522"/>
      <c r="C1" s="522"/>
      <c r="D1" s="522"/>
      <c r="E1" s="522"/>
      <c r="F1" s="522"/>
      <c r="G1" s="522"/>
      <c r="H1" s="522"/>
      <c r="I1" s="522"/>
      <c r="J1" s="522"/>
    </row>
    <row r="2" spans="1:10" ht="12.95" customHeight="1" x14ac:dyDescent="0.25">
      <c r="D2" s="5"/>
      <c r="E2" s="545"/>
      <c r="F2" s="543"/>
      <c r="G2" s="543"/>
    </row>
    <row r="3" spans="1:10" ht="12.95" customHeight="1" x14ac:dyDescent="0.25">
      <c r="D3" s="5"/>
      <c r="E3" s="543"/>
      <c r="F3" s="543"/>
      <c r="G3" s="543"/>
    </row>
    <row r="4" spans="1:10" ht="12.95" customHeight="1" x14ac:dyDescent="0.25">
      <c r="D4" s="5"/>
      <c r="E4" s="543"/>
      <c r="F4" s="543"/>
      <c r="G4" s="543"/>
    </row>
    <row r="5" spans="1:10" ht="12.95" customHeight="1" x14ac:dyDescent="0.25">
      <c r="D5" s="5"/>
      <c r="E5" s="543"/>
      <c r="F5" s="543"/>
      <c r="G5" s="543"/>
    </row>
    <row r="6" spans="1:10" ht="12.95" customHeight="1" x14ac:dyDescent="0.25"/>
    <row r="7" spans="1:10" ht="3.95" customHeight="1" x14ac:dyDescent="0.25">
      <c r="A7" s="546"/>
      <c r="B7" s="546"/>
      <c r="C7" s="546"/>
      <c r="D7" s="546"/>
      <c r="E7" s="546"/>
      <c r="F7" s="546"/>
      <c r="G7" s="546"/>
      <c r="H7" s="546"/>
      <c r="I7" s="546"/>
    </row>
    <row r="8" spans="1:10" ht="3.95" customHeight="1" x14ac:dyDescent="0.25"/>
    <row r="9" spans="1:10" ht="15" customHeight="1" x14ac:dyDescent="0.25">
      <c r="A9" s="186"/>
      <c r="B9" s="186"/>
      <c r="C9" s="186"/>
      <c r="D9" s="522" t="s">
        <v>267</v>
      </c>
      <c r="E9" s="522"/>
      <c r="F9" s="522"/>
      <c r="G9" s="522"/>
      <c r="H9" s="4" t="s">
        <v>847</v>
      </c>
      <c r="I9" s="12">
        <f>ГЛАВНАЯ!G67</f>
        <v>0</v>
      </c>
    </row>
    <row r="10" spans="1:10" ht="3.95" customHeight="1" x14ac:dyDescent="0.25">
      <c r="A10" s="186"/>
      <c r="B10" s="186"/>
      <c r="C10" s="186"/>
      <c r="H10" s="4"/>
    </row>
    <row r="11" spans="1:10" s="124" customFormat="1" ht="12.95" customHeight="1" x14ac:dyDescent="0.25">
      <c r="A11" s="547" t="s">
        <v>1589</v>
      </c>
      <c r="B11" s="547"/>
      <c r="C11" s="577" t="s">
        <v>1591</v>
      </c>
      <c r="D11" s="577"/>
      <c r="E11" s="577"/>
      <c r="F11" s="676" t="s">
        <v>283</v>
      </c>
      <c r="G11" s="676" t="s">
        <v>251</v>
      </c>
      <c r="H11" s="676" t="s">
        <v>1592</v>
      </c>
      <c r="I11" s="676"/>
    </row>
    <row r="12" spans="1:10" s="124" customFormat="1" ht="12.95" customHeight="1" x14ac:dyDescent="0.25">
      <c r="A12" s="547"/>
      <c r="B12" s="547"/>
      <c r="C12" s="577"/>
      <c r="D12" s="577"/>
      <c r="E12" s="577"/>
      <c r="F12" s="547"/>
      <c r="G12" s="676"/>
      <c r="H12" s="547"/>
      <c r="I12" s="547"/>
    </row>
    <row r="13" spans="1:10" s="124" customFormat="1" ht="12.95" customHeight="1" x14ac:dyDescent="0.25">
      <c r="A13" s="613" t="s">
        <v>268</v>
      </c>
      <c r="B13" s="613"/>
      <c r="C13" s="690"/>
      <c r="D13" s="690"/>
      <c r="E13" s="690"/>
      <c r="F13" s="718" t="s">
        <v>272</v>
      </c>
      <c r="G13" s="745" t="s">
        <v>1226</v>
      </c>
      <c r="H13" s="896">
        <v>18.899999999999999</v>
      </c>
      <c r="I13" s="896"/>
    </row>
    <row r="14" spans="1:10" s="124" customFormat="1" ht="12.95" customHeight="1" x14ac:dyDescent="0.25">
      <c r="A14" s="613"/>
      <c r="B14" s="613"/>
      <c r="C14" s="690"/>
      <c r="D14" s="690"/>
      <c r="E14" s="690"/>
      <c r="F14" s="718"/>
      <c r="G14" s="746"/>
      <c r="H14" s="897"/>
      <c r="I14" s="897"/>
    </row>
    <row r="15" spans="1:10" s="124" customFormat="1" ht="12.95" customHeight="1" x14ac:dyDescent="0.25">
      <c r="A15" s="613"/>
      <c r="B15" s="613"/>
      <c r="C15" s="690"/>
      <c r="D15" s="690"/>
      <c r="E15" s="690"/>
      <c r="F15" s="718"/>
      <c r="G15" s="613" t="s">
        <v>1523</v>
      </c>
      <c r="H15" s="826">
        <v>8.68</v>
      </c>
      <c r="I15" s="896"/>
    </row>
    <row r="16" spans="1:10" s="124" customFormat="1" ht="12.95" customHeight="1" x14ac:dyDescent="0.25">
      <c r="A16" s="613"/>
      <c r="B16" s="613"/>
      <c r="C16" s="690"/>
      <c r="D16" s="690"/>
      <c r="E16" s="690"/>
      <c r="F16" s="718"/>
      <c r="G16" s="613"/>
      <c r="H16" s="826"/>
      <c r="I16" s="897"/>
    </row>
    <row r="17" spans="1:9" s="124" customFormat="1" ht="12.95" customHeight="1" x14ac:dyDescent="0.25">
      <c r="A17" s="613" t="s">
        <v>269</v>
      </c>
      <c r="B17" s="613"/>
      <c r="C17" s="690"/>
      <c r="D17" s="690"/>
      <c r="E17" s="690"/>
      <c r="F17" s="718" t="s">
        <v>270</v>
      </c>
      <c r="G17" s="745" t="s">
        <v>1523</v>
      </c>
      <c r="H17" s="896">
        <v>8.44</v>
      </c>
      <c r="I17" s="896"/>
    </row>
    <row r="18" spans="1:9" s="124" customFormat="1" ht="12.95" customHeight="1" x14ac:dyDescent="0.25">
      <c r="A18" s="613"/>
      <c r="B18" s="613"/>
      <c r="C18" s="690"/>
      <c r="D18" s="690"/>
      <c r="E18" s="690"/>
      <c r="F18" s="718"/>
      <c r="G18" s="746"/>
      <c r="H18" s="897"/>
      <c r="I18" s="897"/>
    </row>
    <row r="19" spans="1:9" s="124" customFormat="1" ht="12.95" customHeight="1" x14ac:dyDescent="0.25">
      <c r="A19" s="613"/>
      <c r="B19" s="613"/>
      <c r="C19" s="690"/>
      <c r="D19" s="690"/>
      <c r="E19" s="690"/>
      <c r="F19" s="718"/>
      <c r="G19" s="746"/>
      <c r="H19" s="897"/>
      <c r="I19" s="897"/>
    </row>
    <row r="20" spans="1:9" s="124" customFormat="1" ht="12.95" customHeight="1" x14ac:dyDescent="0.25">
      <c r="A20" s="613"/>
      <c r="B20" s="613"/>
      <c r="C20" s="690"/>
      <c r="D20" s="690"/>
      <c r="E20" s="690"/>
      <c r="F20" s="718"/>
      <c r="G20" s="747"/>
      <c r="H20" s="898"/>
      <c r="I20" s="898"/>
    </row>
    <row r="21" spans="1:9" s="124" customFormat="1" ht="12.95" customHeight="1" x14ac:dyDescent="0.25">
      <c r="A21" s="613" t="s">
        <v>271</v>
      </c>
      <c r="B21" s="613"/>
      <c r="C21" s="690"/>
      <c r="D21" s="690"/>
      <c r="E21" s="690"/>
      <c r="F21" s="718" t="s">
        <v>270</v>
      </c>
      <c r="G21" s="745" t="s">
        <v>1523</v>
      </c>
      <c r="H21" s="896">
        <v>9.3699999999999992</v>
      </c>
      <c r="I21" s="896"/>
    </row>
    <row r="22" spans="1:9" s="124" customFormat="1" ht="12.95" customHeight="1" x14ac:dyDescent="0.25">
      <c r="A22" s="613"/>
      <c r="B22" s="613"/>
      <c r="C22" s="690"/>
      <c r="D22" s="690"/>
      <c r="E22" s="690"/>
      <c r="F22" s="718"/>
      <c r="G22" s="746"/>
      <c r="H22" s="897"/>
      <c r="I22" s="897"/>
    </row>
    <row r="23" spans="1:9" s="124" customFormat="1" ht="12.95" customHeight="1" x14ac:dyDescent="0.25">
      <c r="A23" s="613"/>
      <c r="B23" s="613"/>
      <c r="C23" s="690"/>
      <c r="D23" s="690"/>
      <c r="E23" s="690"/>
      <c r="F23" s="718"/>
      <c r="G23" s="746"/>
      <c r="H23" s="897"/>
      <c r="I23" s="897"/>
    </row>
    <row r="24" spans="1:9" s="124" customFormat="1" ht="12.95" customHeight="1" x14ac:dyDescent="0.25">
      <c r="A24" s="613"/>
      <c r="B24" s="613"/>
      <c r="C24" s="690"/>
      <c r="D24" s="690"/>
      <c r="E24" s="690"/>
      <c r="F24" s="718"/>
      <c r="G24" s="747"/>
      <c r="H24" s="898"/>
      <c r="I24" s="898"/>
    </row>
    <row r="25" spans="1:9" s="124" customFormat="1" ht="12.95" customHeight="1" x14ac:dyDescent="0.25">
      <c r="A25" s="613" t="s">
        <v>273</v>
      </c>
      <c r="B25" s="690"/>
      <c r="C25" s="690"/>
      <c r="D25" s="690"/>
      <c r="E25" s="690"/>
      <c r="F25" s="718" t="s">
        <v>274</v>
      </c>
      <c r="G25" s="745" t="s">
        <v>1523</v>
      </c>
      <c r="H25" s="896">
        <v>11.16</v>
      </c>
      <c r="I25" s="896"/>
    </row>
    <row r="26" spans="1:9" s="124" customFormat="1" ht="12.95" customHeight="1" x14ac:dyDescent="0.25">
      <c r="A26" s="690"/>
      <c r="B26" s="690"/>
      <c r="C26" s="690"/>
      <c r="D26" s="690"/>
      <c r="E26" s="690"/>
      <c r="F26" s="718"/>
      <c r="G26" s="746"/>
      <c r="H26" s="897"/>
      <c r="I26" s="897"/>
    </row>
    <row r="27" spans="1:9" s="124" customFormat="1" ht="12.95" customHeight="1" x14ac:dyDescent="0.25">
      <c r="A27" s="690"/>
      <c r="B27" s="690"/>
      <c r="C27" s="690"/>
      <c r="D27" s="690"/>
      <c r="E27" s="690"/>
      <c r="F27" s="718"/>
      <c r="G27" s="746"/>
      <c r="H27" s="897"/>
      <c r="I27" s="897"/>
    </row>
    <row r="28" spans="1:9" s="124" customFormat="1" ht="12.95" customHeight="1" x14ac:dyDescent="0.25">
      <c r="A28" s="690"/>
      <c r="B28" s="690"/>
      <c r="C28" s="690"/>
      <c r="D28" s="690"/>
      <c r="E28" s="690"/>
      <c r="F28" s="718"/>
      <c r="G28" s="747"/>
      <c r="H28" s="898"/>
      <c r="I28" s="898"/>
    </row>
    <row r="29" spans="1:9" s="124" customFormat="1" ht="12.95" customHeight="1" x14ac:dyDescent="0.25">
      <c r="A29" s="613" t="s">
        <v>275</v>
      </c>
      <c r="B29" s="690"/>
      <c r="C29" s="690"/>
      <c r="D29" s="690"/>
      <c r="E29" s="690"/>
      <c r="F29" s="718" t="s">
        <v>276</v>
      </c>
      <c r="G29" s="906" t="s">
        <v>1523</v>
      </c>
      <c r="H29" s="896">
        <v>11.09</v>
      </c>
      <c r="I29" s="896"/>
    </row>
    <row r="30" spans="1:9" s="124" customFormat="1" ht="12.95" customHeight="1" x14ac:dyDescent="0.25">
      <c r="A30" s="690"/>
      <c r="B30" s="690"/>
      <c r="C30" s="690"/>
      <c r="D30" s="690"/>
      <c r="E30" s="690"/>
      <c r="F30" s="718"/>
      <c r="G30" s="907"/>
      <c r="H30" s="897"/>
      <c r="I30" s="897"/>
    </row>
    <row r="31" spans="1:9" s="124" customFormat="1" ht="12.95" customHeight="1" x14ac:dyDescent="0.25">
      <c r="A31" s="690"/>
      <c r="B31" s="690"/>
      <c r="C31" s="690"/>
      <c r="D31" s="690"/>
      <c r="E31" s="690"/>
      <c r="F31" s="718"/>
      <c r="G31" s="907"/>
      <c r="H31" s="897"/>
      <c r="I31" s="897"/>
    </row>
    <row r="32" spans="1:9" s="124" customFormat="1" ht="12.95" customHeight="1" x14ac:dyDescent="0.25">
      <c r="A32" s="690"/>
      <c r="B32" s="690"/>
      <c r="C32" s="690"/>
      <c r="D32" s="690"/>
      <c r="E32" s="690"/>
      <c r="F32" s="718"/>
      <c r="G32" s="908"/>
      <c r="H32" s="898"/>
      <c r="I32" s="898"/>
    </row>
    <row r="33" spans="1:9" s="124" customFormat="1" ht="12.95" customHeight="1" x14ac:dyDescent="0.25">
      <c r="A33" s="613" t="s">
        <v>277</v>
      </c>
      <c r="B33" s="690"/>
      <c r="C33" s="690"/>
      <c r="D33" s="690"/>
      <c r="E33" s="690"/>
      <c r="F33" s="718" t="s">
        <v>274</v>
      </c>
      <c r="G33" s="899" t="s">
        <v>1523</v>
      </c>
      <c r="H33" s="826">
        <v>11.16</v>
      </c>
      <c r="I33" s="896"/>
    </row>
    <row r="34" spans="1:9" s="124" customFormat="1" ht="12.95" customHeight="1" x14ac:dyDescent="0.25">
      <c r="A34" s="690"/>
      <c r="B34" s="690"/>
      <c r="C34" s="690"/>
      <c r="D34" s="690"/>
      <c r="E34" s="690"/>
      <c r="F34" s="718"/>
      <c r="G34" s="899"/>
      <c r="H34" s="826"/>
      <c r="I34" s="897"/>
    </row>
    <row r="35" spans="1:9" s="124" customFormat="1" ht="12.95" customHeight="1" x14ac:dyDescent="0.25">
      <c r="A35" s="690"/>
      <c r="B35" s="690"/>
      <c r="C35" s="690"/>
      <c r="D35" s="690"/>
      <c r="E35" s="690"/>
      <c r="F35" s="718"/>
      <c r="G35" s="899"/>
      <c r="H35" s="826"/>
      <c r="I35" s="897"/>
    </row>
    <row r="36" spans="1:9" s="124" customFormat="1" ht="12.95" customHeight="1" x14ac:dyDescent="0.25">
      <c r="A36" s="690"/>
      <c r="B36" s="690"/>
      <c r="C36" s="690"/>
      <c r="D36" s="690"/>
      <c r="E36" s="690"/>
      <c r="F36" s="718"/>
      <c r="G36" s="899"/>
      <c r="H36" s="826"/>
      <c r="I36" s="898"/>
    </row>
    <row r="37" spans="1:9" s="124" customFormat="1" ht="12.95" customHeight="1" x14ac:dyDescent="0.25">
      <c r="A37" s="613" t="s">
        <v>278</v>
      </c>
      <c r="B37" s="690"/>
      <c r="C37" s="690"/>
      <c r="D37" s="690"/>
      <c r="E37" s="690"/>
      <c r="F37" s="718" t="s">
        <v>279</v>
      </c>
      <c r="G37" s="900" t="s">
        <v>1523</v>
      </c>
      <c r="H37" s="896">
        <v>12.07</v>
      </c>
      <c r="I37" s="896"/>
    </row>
    <row r="38" spans="1:9" s="124" customFormat="1" ht="12.95" customHeight="1" x14ac:dyDescent="0.25">
      <c r="A38" s="690"/>
      <c r="B38" s="690"/>
      <c r="C38" s="690"/>
      <c r="D38" s="690"/>
      <c r="E38" s="690"/>
      <c r="F38" s="718"/>
      <c r="G38" s="901"/>
      <c r="H38" s="897"/>
      <c r="I38" s="897"/>
    </row>
    <row r="39" spans="1:9" s="124" customFormat="1" ht="12.95" customHeight="1" x14ac:dyDescent="0.25">
      <c r="A39" s="690"/>
      <c r="B39" s="690"/>
      <c r="C39" s="690"/>
      <c r="D39" s="690"/>
      <c r="E39" s="690"/>
      <c r="F39" s="718"/>
      <c r="G39" s="901"/>
      <c r="H39" s="897"/>
      <c r="I39" s="897"/>
    </row>
    <row r="40" spans="1:9" s="124" customFormat="1" ht="12.95" customHeight="1" x14ac:dyDescent="0.25">
      <c r="A40" s="690"/>
      <c r="B40" s="690"/>
      <c r="C40" s="690"/>
      <c r="D40" s="690"/>
      <c r="E40" s="690"/>
      <c r="F40" s="718"/>
      <c r="G40" s="902"/>
      <c r="H40" s="898"/>
      <c r="I40" s="898"/>
    </row>
    <row r="41" spans="1:9" s="124" customFormat="1" ht="12.95" customHeight="1" x14ac:dyDescent="0.25">
      <c r="A41" s="613" t="s">
        <v>280</v>
      </c>
      <c r="B41" s="690"/>
      <c r="C41" s="690"/>
      <c r="D41" s="690"/>
      <c r="E41" s="690"/>
      <c r="F41" s="718" t="s">
        <v>281</v>
      </c>
      <c r="G41" s="903" t="s">
        <v>1523</v>
      </c>
      <c r="H41" s="896">
        <v>56.11</v>
      </c>
      <c r="I41" s="896"/>
    </row>
    <row r="42" spans="1:9" s="124" customFormat="1" ht="12.95" customHeight="1" x14ac:dyDescent="0.25">
      <c r="A42" s="690"/>
      <c r="B42" s="690"/>
      <c r="C42" s="690"/>
      <c r="D42" s="690"/>
      <c r="E42" s="690"/>
      <c r="F42" s="718"/>
      <c r="G42" s="904"/>
      <c r="H42" s="897"/>
      <c r="I42" s="897"/>
    </row>
    <row r="43" spans="1:9" s="124" customFormat="1" ht="12.95" customHeight="1" x14ac:dyDescent="0.25">
      <c r="A43" s="690"/>
      <c r="B43" s="690"/>
      <c r="C43" s="690"/>
      <c r="D43" s="690"/>
      <c r="E43" s="690"/>
      <c r="F43" s="718"/>
      <c r="G43" s="904"/>
      <c r="H43" s="897"/>
      <c r="I43" s="897"/>
    </row>
    <row r="44" spans="1:9" s="124" customFormat="1" ht="12.95" customHeight="1" x14ac:dyDescent="0.25">
      <c r="A44" s="690"/>
      <c r="B44" s="690"/>
      <c r="C44" s="690"/>
      <c r="D44" s="690"/>
      <c r="E44" s="690"/>
      <c r="F44" s="718"/>
      <c r="G44" s="905"/>
      <c r="H44" s="898"/>
      <c r="I44" s="898"/>
    </row>
    <row r="45" spans="1:9" ht="12.95" customHeight="1" x14ac:dyDescent="0.25">
      <c r="A45" s="613" t="s">
        <v>285</v>
      </c>
      <c r="B45" s="690"/>
      <c r="C45" s="690"/>
      <c r="D45" s="690"/>
      <c r="E45" s="690"/>
      <c r="F45" s="718" t="s">
        <v>286</v>
      </c>
      <c r="G45" s="903" t="s">
        <v>1523</v>
      </c>
      <c r="H45" s="896">
        <v>17.32</v>
      </c>
      <c r="I45" s="896"/>
    </row>
    <row r="46" spans="1:9" ht="12.95" customHeight="1" x14ac:dyDescent="0.25">
      <c r="A46" s="690"/>
      <c r="B46" s="690"/>
      <c r="C46" s="690"/>
      <c r="D46" s="690"/>
      <c r="E46" s="690"/>
      <c r="F46" s="718"/>
      <c r="G46" s="904"/>
      <c r="H46" s="897"/>
      <c r="I46" s="897"/>
    </row>
    <row r="47" spans="1:9" ht="12.95" customHeight="1" x14ac:dyDescent="0.25">
      <c r="A47" s="690"/>
      <c r="B47" s="690"/>
      <c r="C47" s="690"/>
      <c r="D47" s="690"/>
      <c r="E47" s="690"/>
      <c r="F47" s="718"/>
      <c r="G47" s="904"/>
      <c r="H47" s="897"/>
      <c r="I47" s="897"/>
    </row>
    <row r="48" spans="1:9" ht="12.95" customHeight="1" x14ac:dyDescent="0.25">
      <c r="A48" s="690"/>
      <c r="B48" s="690"/>
      <c r="C48" s="690"/>
      <c r="D48" s="690"/>
      <c r="E48" s="690"/>
      <c r="F48" s="718"/>
      <c r="G48" s="905"/>
      <c r="H48" s="898"/>
      <c r="I48" s="898"/>
    </row>
    <row r="49" spans="1:9" ht="12.95" customHeight="1" x14ac:dyDescent="0.25">
      <c r="A49" s="613" t="s">
        <v>282</v>
      </c>
      <c r="B49" s="690"/>
      <c r="C49" s="690"/>
      <c r="D49" s="690"/>
      <c r="E49" s="690"/>
      <c r="F49" s="718" t="s">
        <v>284</v>
      </c>
      <c r="G49" s="903" t="s">
        <v>1523</v>
      </c>
      <c r="H49" s="826">
        <v>30.62</v>
      </c>
      <c r="I49" s="826"/>
    </row>
    <row r="50" spans="1:9" ht="12.95" customHeight="1" x14ac:dyDescent="0.25">
      <c r="A50" s="690"/>
      <c r="B50" s="690"/>
      <c r="C50" s="690"/>
      <c r="D50" s="690"/>
      <c r="E50" s="690"/>
      <c r="F50" s="718"/>
      <c r="G50" s="904"/>
      <c r="H50" s="826"/>
      <c r="I50" s="826"/>
    </row>
    <row r="51" spans="1:9" ht="12.95" customHeight="1" x14ac:dyDescent="0.25">
      <c r="A51" s="690"/>
      <c r="B51" s="690"/>
      <c r="C51" s="690"/>
      <c r="D51" s="690"/>
      <c r="E51" s="690"/>
      <c r="F51" s="718"/>
      <c r="G51" s="904"/>
      <c r="H51" s="826"/>
      <c r="I51" s="826"/>
    </row>
    <row r="52" spans="1:9" ht="12.95" customHeight="1" x14ac:dyDescent="0.25">
      <c r="A52" s="690"/>
      <c r="B52" s="690"/>
      <c r="C52" s="690"/>
      <c r="D52" s="690"/>
      <c r="E52" s="690"/>
      <c r="F52" s="718"/>
      <c r="G52" s="905"/>
      <c r="H52" s="826"/>
      <c r="I52" s="826"/>
    </row>
    <row r="53" spans="1:9" ht="12.95" customHeight="1" x14ac:dyDescent="0.25">
      <c r="A53" s="613" t="s">
        <v>287</v>
      </c>
      <c r="B53" s="690"/>
      <c r="C53" s="690"/>
      <c r="D53" s="690"/>
      <c r="E53" s="690"/>
      <c r="F53" s="718" t="s">
        <v>288</v>
      </c>
      <c r="G53" s="903" t="s">
        <v>1523</v>
      </c>
      <c r="H53" s="826">
        <v>57.12</v>
      </c>
      <c r="I53" s="826"/>
    </row>
    <row r="54" spans="1:9" ht="12.95" customHeight="1" x14ac:dyDescent="0.25">
      <c r="A54" s="690"/>
      <c r="B54" s="690"/>
      <c r="C54" s="690"/>
      <c r="D54" s="690"/>
      <c r="E54" s="690"/>
      <c r="F54" s="718"/>
      <c r="G54" s="904"/>
      <c r="H54" s="826"/>
      <c r="I54" s="826"/>
    </row>
    <row r="55" spans="1:9" ht="12.95" customHeight="1" x14ac:dyDescent="0.25">
      <c r="A55" s="690"/>
      <c r="B55" s="690"/>
      <c r="C55" s="690"/>
      <c r="D55" s="690"/>
      <c r="E55" s="690"/>
      <c r="F55" s="718"/>
      <c r="G55" s="904"/>
      <c r="H55" s="826"/>
      <c r="I55" s="826"/>
    </row>
    <row r="56" spans="1:9" ht="12.95" customHeight="1" x14ac:dyDescent="0.25">
      <c r="A56" s="690"/>
      <c r="B56" s="690"/>
      <c r="C56" s="690"/>
      <c r="D56" s="690"/>
      <c r="E56" s="690"/>
      <c r="F56" s="718"/>
      <c r="G56" s="905"/>
      <c r="H56" s="826"/>
      <c r="I56" s="826"/>
    </row>
    <row r="57" spans="1:9" ht="12.95" customHeight="1" x14ac:dyDescent="0.25">
      <c r="A57" s="613" t="s">
        <v>289</v>
      </c>
      <c r="B57" s="690"/>
      <c r="C57" s="690"/>
      <c r="D57" s="690"/>
      <c r="E57" s="690"/>
      <c r="F57" s="718" t="s">
        <v>288</v>
      </c>
      <c r="G57" s="903" t="s">
        <v>1523</v>
      </c>
      <c r="H57" s="826">
        <v>56.21</v>
      </c>
      <c r="I57" s="826"/>
    </row>
    <row r="58" spans="1:9" ht="12.95" customHeight="1" x14ac:dyDescent="0.25">
      <c r="A58" s="690"/>
      <c r="B58" s="690"/>
      <c r="C58" s="690"/>
      <c r="D58" s="690"/>
      <c r="E58" s="690"/>
      <c r="F58" s="718"/>
      <c r="G58" s="904"/>
      <c r="H58" s="826"/>
      <c r="I58" s="826"/>
    </row>
    <row r="59" spans="1:9" ht="12.95" customHeight="1" x14ac:dyDescent="0.25">
      <c r="A59" s="690"/>
      <c r="B59" s="690"/>
      <c r="C59" s="690"/>
      <c r="D59" s="690"/>
      <c r="E59" s="690"/>
      <c r="F59" s="718"/>
      <c r="G59" s="904"/>
      <c r="H59" s="826"/>
      <c r="I59" s="826"/>
    </row>
    <row r="60" spans="1:9" ht="12.95" customHeight="1" x14ac:dyDescent="0.25">
      <c r="A60" s="690"/>
      <c r="B60" s="690"/>
      <c r="C60" s="690"/>
      <c r="D60" s="690"/>
      <c r="E60" s="690"/>
      <c r="F60" s="718"/>
      <c r="G60" s="905"/>
      <c r="H60" s="826"/>
      <c r="I60" s="826"/>
    </row>
    <row r="61" spans="1:9" x14ac:dyDescent="0.25">
      <c r="A61" s="613" t="s">
        <v>290</v>
      </c>
      <c r="B61" s="690"/>
      <c r="C61" s="690"/>
      <c r="D61" s="690"/>
      <c r="E61" s="690"/>
      <c r="F61" s="718" t="s">
        <v>291</v>
      </c>
      <c r="G61" s="903" t="s">
        <v>1523</v>
      </c>
      <c r="H61" s="826">
        <v>51.4</v>
      </c>
      <c r="I61" s="826"/>
    </row>
    <row r="62" spans="1:9" x14ac:dyDescent="0.25">
      <c r="A62" s="690"/>
      <c r="B62" s="690"/>
      <c r="C62" s="690"/>
      <c r="D62" s="690"/>
      <c r="E62" s="690"/>
      <c r="F62" s="718"/>
      <c r="G62" s="904"/>
      <c r="H62" s="826"/>
      <c r="I62" s="826"/>
    </row>
    <row r="63" spans="1:9" x14ac:dyDescent="0.25">
      <c r="A63" s="690"/>
      <c r="B63" s="690"/>
      <c r="C63" s="690"/>
      <c r="D63" s="690"/>
      <c r="E63" s="690"/>
      <c r="F63" s="718"/>
      <c r="G63" s="904"/>
      <c r="H63" s="826"/>
      <c r="I63" s="826"/>
    </row>
    <row r="64" spans="1:9" x14ac:dyDescent="0.25">
      <c r="A64" s="690"/>
      <c r="B64" s="690"/>
      <c r="C64" s="690"/>
      <c r="D64" s="690"/>
      <c r="E64" s="690"/>
      <c r="F64" s="718"/>
      <c r="G64" s="905"/>
      <c r="H64" s="826"/>
      <c r="I64" s="826"/>
    </row>
    <row r="81" spans="1:9" x14ac:dyDescent="0.25">
      <c r="A81" s="546" t="s">
        <v>292</v>
      </c>
      <c r="B81" s="546"/>
      <c r="C81" s="546"/>
      <c r="D81" s="546"/>
      <c r="E81" s="546"/>
      <c r="F81" s="546"/>
      <c r="G81" s="546"/>
      <c r="H81" s="546"/>
      <c r="I81" s="546"/>
    </row>
    <row r="82" spans="1:9" ht="3.95" customHeight="1" x14ac:dyDescent="0.25"/>
    <row r="83" spans="1:9" s="1" customFormat="1" x14ac:dyDescent="0.25">
      <c r="A83" s="543" t="s">
        <v>293</v>
      </c>
      <c r="B83" s="543"/>
      <c r="C83" s="216"/>
      <c r="D83" s="543" t="s">
        <v>295</v>
      </c>
      <c r="E83" s="543"/>
      <c r="F83" s="213" t="s">
        <v>294</v>
      </c>
      <c r="G83" s="216"/>
      <c r="H83" s="543" t="s">
        <v>296</v>
      </c>
      <c r="I83" s="543"/>
    </row>
    <row r="84" spans="1:9" x14ac:dyDescent="0.25">
      <c r="A84" s="894"/>
      <c r="B84" s="894"/>
      <c r="D84" s="894"/>
      <c r="E84" s="894"/>
      <c r="F84" s="894"/>
      <c r="H84" s="894"/>
      <c r="I84" s="894"/>
    </row>
    <row r="85" spans="1:9" x14ac:dyDescent="0.25">
      <c r="A85" s="894"/>
      <c r="B85" s="894"/>
      <c r="D85" s="894"/>
      <c r="E85" s="894"/>
      <c r="F85" s="894"/>
      <c r="H85" s="894"/>
      <c r="I85" s="894"/>
    </row>
    <row r="86" spans="1:9" x14ac:dyDescent="0.25">
      <c r="A86" s="894"/>
      <c r="B86" s="894"/>
      <c r="D86" s="894"/>
      <c r="E86" s="894"/>
      <c r="F86" s="894"/>
      <c r="H86" s="894"/>
      <c r="I86" s="894"/>
    </row>
    <row r="87" spans="1:9" x14ac:dyDescent="0.25">
      <c r="A87" s="894"/>
      <c r="B87" s="894"/>
      <c r="D87" s="894"/>
      <c r="E87" s="894"/>
      <c r="F87" s="894"/>
      <c r="H87" s="894"/>
      <c r="I87" s="894"/>
    </row>
    <row r="88" spans="1:9" x14ac:dyDescent="0.25">
      <c r="A88" s="894"/>
      <c r="B88" s="894"/>
      <c r="D88" s="894"/>
      <c r="E88" s="894"/>
      <c r="F88" s="894"/>
      <c r="H88" s="894"/>
      <c r="I88" s="894"/>
    </row>
    <row r="90" spans="1:9" x14ac:dyDescent="0.25">
      <c r="A90" s="546" t="s">
        <v>297</v>
      </c>
      <c r="B90" s="546"/>
      <c r="C90" s="546"/>
      <c r="D90" s="546"/>
      <c r="E90" s="546"/>
      <c r="F90" s="546"/>
      <c r="G90" s="546"/>
      <c r="H90" s="546"/>
      <c r="I90" s="546"/>
    </row>
    <row r="92" spans="1:9" x14ac:dyDescent="0.25">
      <c r="C92" s="895" t="s">
        <v>298</v>
      </c>
      <c r="D92" s="895"/>
      <c r="E92" s="895"/>
      <c r="F92" s="895"/>
      <c r="G92" s="895"/>
    </row>
    <row r="93" spans="1:9" x14ac:dyDescent="0.25">
      <c r="C93" s="895"/>
      <c r="D93" s="895"/>
      <c r="E93" s="895"/>
      <c r="F93" s="895"/>
      <c r="G93" s="895"/>
    </row>
    <row r="94" spans="1:9" x14ac:dyDescent="0.25">
      <c r="C94" s="895"/>
      <c r="D94" s="895"/>
      <c r="E94" s="895"/>
      <c r="F94" s="895"/>
      <c r="G94" s="895"/>
    </row>
    <row r="95" spans="1:9" x14ac:dyDescent="0.25">
      <c r="C95" s="895"/>
      <c r="D95" s="895"/>
      <c r="E95" s="895"/>
      <c r="F95" s="895"/>
      <c r="G95" s="895"/>
    </row>
    <row r="96" spans="1:9" x14ac:dyDescent="0.25">
      <c r="C96" s="895"/>
      <c r="D96" s="895"/>
      <c r="E96" s="895"/>
      <c r="F96" s="895"/>
      <c r="G96" s="895"/>
    </row>
    <row r="99" spans="9:9" x14ac:dyDescent="0.25">
      <c r="I99" s="77">
        <f ca="1">TODAY()</f>
        <v>42088</v>
      </c>
    </row>
  </sheetData>
  <mergeCells count="104">
    <mergeCell ref="I61:I64"/>
    <mergeCell ref="A61:B64"/>
    <mergeCell ref="C61:E64"/>
    <mergeCell ref="F61:F64"/>
    <mergeCell ref="G61:G64"/>
    <mergeCell ref="H61:H64"/>
    <mergeCell ref="I53:I56"/>
    <mergeCell ref="A57:B60"/>
    <mergeCell ref="C57:E60"/>
    <mergeCell ref="F57:F60"/>
    <mergeCell ref="G57:G60"/>
    <mergeCell ref="H57:H60"/>
    <mergeCell ref="I57:I60"/>
    <mergeCell ref="A53:B56"/>
    <mergeCell ref="F49:F52"/>
    <mergeCell ref="G49:G52"/>
    <mergeCell ref="G41:G44"/>
    <mergeCell ref="H49:H52"/>
    <mergeCell ref="A49:B52"/>
    <mergeCell ref="C49:E52"/>
    <mergeCell ref="C53:E56"/>
    <mergeCell ref="F53:F56"/>
    <mergeCell ref="G53:G56"/>
    <mergeCell ref="H53:H56"/>
    <mergeCell ref="C41:E44"/>
    <mergeCell ref="F41:F44"/>
    <mergeCell ref="I45:I48"/>
    <mergeCell ref="F45:F48"/>
    <mergeCell ref="H41:H44"/>
    <mergeCell ref="I41:I44"/>
    <mergeCell ref="H45:H48"/>
    <mergeCell ref="A45:B48"/>
    <mergeCell ref="C45:E48"/>
    <mergeCell ref="G45:G48"/>
    <mergeCell ref="H21:H24"/>
    <mergeCell ref="I21:I24"/>
    <mergeCell ref="G29:G32"/>
    <mergeCell ref="A29:B32"/>
    <mergeCell ref="C29:E32"/>
    <mergeCell ref="F29:F32"/>
    <mergeCell ref="A21:B24"/>
    <mergeCell ref="A41:B44"/>
    <mergeCell ref="H17:H20"/>
    <mergeCell ref="I17:I20"/>
    <mergeCell ref="I37:I40"/>
    <mergeCell ref="G25:G28"/>
    <mergeCell ref="H25:H28"/>
    <mergeCell ref="I25:I28"/>
    <mergeCell ref="H29:H32"/>
    <mergeCell ref="I29:I32"/>
    <mergeCell ref="G33:G36"/>
    <mergeCell ref="G37:G40"/>
    <mergeCell ref="I15:I16"/>
    <mergeCell ref="G15:G16"/>
    <mergeCell ref="H13:H14"/>
    <mergeCell ref="I13:I14"/>
    <mergeCell ref="H15:H16"/>
    <mergeCell ref="E5:G5"/>
    <mergeCell ref="A7:I7"/>
    <mergeCell ref="H11:H12"/>
    <mergeCell ref="I11:I12"/>
    <mergeCell ref="A11:B12"/>
    <mergeCell ref="A13:B16"/>
    <mergeCell ref="E2:G2"/>
    <mergeCell ref="E3:G3"/>
    <mergeCell ref="E4:G4"/>
    <mergeCell ref="G21:G24"/>
    <mergeCell ref="D9:G9"/>
    <mergeCell ref="C11:E12"/>
    <mergeCell ref="F11:F12"/>
    <mergeCell ref="G11:G12"/>
    <mergeCell ref="C17:E20"/>
    <mergeCell ref="F17:F20"/>
    <mergeCell ref="C13:E16"/>
    <mergeCell ref="F13:F16"/>
    <mergeCell ref="G13:G14"/>
    <mergeCell ref="C21:E24"/>
    <mergeCell ref="F21:F24"/>
    <mergeCell ref="G17:G20"/>
    <mergeCell ref="A1:J1"/>
    <mergeCell ref="A17:B20"/>
    <mergeCell ref="D84:E88"/>
    <mergeCell ref="F84:F88"/>
    <mergeCell ref="H84:I88"/>
    <mergeCell ref="A25:B28"/>
    <mergeCell ref="C25:E28"/>
    <mergeCell ref="F25:F28"/>
    <mergeCell ref="A90:I90"/>
    <mergeCell ref="C92:G96"/>
    <mergeCell ref="A81:I81"/>
    <mergeCell ref="A83:B83"/>
    <mergeCell ref="D83:E83"/>
    <mergeCell ref="H83:I83"/>
    <mergeCell ref="A84:B88"/>
    <mergeCell ref="F33:F36"/>
    <mergeCell ref="A37:B40"/>
    <mergeCell ref="C37:E40"/>
    <mergeCell ref="F37:F40"/>
    <mergeCell ref="A33:B36"/>
    <mergeCell ref="C33:E36"/>
    <mergeCell ref="H33:H36"/>
    <mergeCell ref="I33:I36"/>
    <mergeCell ref="H37:H40"/>
    <mergeCell ref="I49:I52"/>
  </mergeCells>
  <phoneticPr fontId="4" type="noConversion"/>
  <pageMargins left="0.25" right="0.25"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9"/>
  <sheetViews>
    <sheetView workbookViewId="0">
      <selection sqref="A1:J1"/>
    </sheetView>
  </sheetViews>
  <sheetFormatPr defaultRowHeight="15" x14ac:dyDescent="0.25"/>
  <cols>
    <col min="6" max="8" width="5.140625" customWidth="1"/>
    <col min="9" max="9" width="13.140625" customWidth="1"/>
  </cols>
  <sheetData>
    <row r="1" spans="1:11" ht="171" customHeight="1" x14ac:dyDescent="0.25">
      <c r="A1" s="1136" t="s">
        <v>1767</v>
      </c>
      <c r="B1" s="522"/>
      <c r="C1" s="522"/>
      <c r="D1" s="522"/>
      <c r="E1" s="522"/>
      <c r="F1" s="522"/>
      <c r="G1" s="522"/>
      <c r="H1" s="522"/>
      <c r="I1" s="522"/>
      <c r="J1" s="522"/>
    </row>
    <row r="2" spans="1:11" x14ac:dyDescent="0.25">
      <c r="D2" s="5"/>
      <c r="E2" s="215"/>
      <c r="F2" s="216"/>
      <c r="G2" s="216"/>
      <c r="H2" s="213"/>
    </row>
    <row r="3" spans="1:11" x14ac:dyDescent="0.25">
      <c r="D3" s="5"/>
      <c r="E3" s="543"/>
      <c r="F3" s="543"/>
      <c r="G3" s="543"/>
      <c r="H3" s="543"/>
    </row>
    <row r="4" spans="1:11" x14ac:dyDescent="0.25">
      <c r="D4" s="5"/>
      <c r="E4" s="543"/>
      <c r="F4" s="543"/>
      <c r="G4" s="543"/>
      <c r="H4" s="543"/>
    </row>
    <row r="5" spans="1:11" x14ac:dyDescent="0.25">
      <c r="D5" s="5"/>
      <c r="E5" s="543"/>
      <c r="F5" s="543"/>
      <c r="G5" s="543"/>
      <c r="H5" s="543"/>
    </row>
    <row r="7" spans="1:11" ht="3.95" customHeight="1" x14ac:dyDescent="0.25">
      <c r="A7" s="546"/>
      <c r="B7" s="546"/>
      <c r="C7" s="546"/>
      <c r="D7" s="546"/>
      <c r="E7" s="546"/>
      <c r="F7" s="546"/>
      <c r="G7" s="546"/>
      <c r="H7" s="546"/>
      <c r="I7" s="546"/>
      <c r="J7" s="546"/>
      <c r="K7" s="546"/>
    </row>
    <row r="8" spans="1:11" ht="3.95" customHeight="1" x14ac:dyDescent="0.25"/>
    <row r="9" spans="1:11" ht="15" customHeight="1" x14ac:dyDescent="0.25">
      <c r="A9" s="186"/>
      <c r="B9" s="186"/>
      <c r="C9" s="918" t="s">
        <v>238</v>
      </c>
      <c r="D9" s="918"/>
      <c r="E9" s="918"/>
      <c r="F9" s="918"/>
      <c r="G9" s="918"/>
      <c r="H9" s="918"/>
      <c r="I9" s="918"/>
      <c r="J9" s="4" t="s">
        <v>847</v>
      </c>
      <c r="K9" s="12">
        <f>ГЛАВНАЯ!G69</f>
        <v>0</v>
      </c>
    </row>
    <row r="10" spans="1:11" ht="3.95" customHeight="1" x14ac:dyDescent="0.25">
      <c r="A10" s="186"/>
      <c r="B10" s="186"/>
      <c r="C10" s="186"/>
      <c r="J10" s="4"/>
    </row>
    <row r="11" spans="1:11" s="124" customFormat="1" ht="12.95" customHeight="1" x14ac:dyDescent="0.25">
      <c r="A11" s="547" t="s">
        <v>1589</v>
      </c>
      <c r="B11" s="547"/>
      <c r="C11" s="577" t="s">
        <v>1591</v>
      </c>
      <c r="D11" s="577"/>
      <c r="E11" s="914" t="s">
        <v>194</v>
      </c>
      <c r="F11" s="916" t="s">
        <v>204</v>
      </c>
      <c r="G11" s="676" t="s">
        <v>1711</v>
      </c>
      <c r="H11" s="676" t="s">
        <v>195</v>
      </c>
      <c r="I11" s="547" t="s">
        <v>1227</v>
      </c>
      <c r="J11" s="676" t="s">
        <v>198</v>
      </c>
      <c r="K11" s="676"/>
    </row>
    <row r="12" spans="1:11" s="124" customFormat="1" ht="12.95" customHeight="1" x14ac:dyDescent="0.25">
      <c r="A12" s="547"/>
      <c r="B12" s="547"/>
      <c r="C12" s="577"/>
      <c r="D12" s="577"/>
      <c r="E12" s="915"/>
      <c r="F12" s="917"/>
      <c r="G12" s="676"/>
      <c r="H12" s="547"/>
      <c r="I12" s="547"/>
      <c r="J12" s="547"/>
      <c r="K12" s="547"/>
    </row>
    <row r="13" spans="1:11" s="124" customFormat="1" ht="12.95" customHeight="1" x14ac:dyDescent="0.25">
      <c r="A13" s="890" t="s">
        <v>200</v>
      </c>
      <c r="B13" s="891"/>
      <c r="C13" s="690"/>
      <c r="D13" s="690"/>
      <c r="E13" s="868" t="s">
        <v>193</v>
      </c>
      <c r="F13" s="690">
        <v>10</v>
      </c>
      <c r="G13" s="745">
        <v>24</v>
      </c>
      <c r="H13" s="690" t="s">
        <v>1226</v>
      </c>
      <c r="I13" s="214" t="s">
        <v>1691</v>
      </c>
      <c r="J13" s="93">
        <v>11</v>
      </c>
      <c r="K13" s="93"/>
    </row>
    <row r="14" spans="1:11" s="124" customFormat="1" ht="12.95" customHeight="1" x14ac:dyDescent="0.25">
      <c r="A14" s="912"/>
      <c r="B14" s="913"/>
      <c r="C14" s="690"/>
      <c r="D14" s="690"/>
      <c r="E14" s="869"/>
      <c r="F14" s="690"/>
      <c r="G14" s="746"/>
      <c r="H14" s="690"/>
      <c r="I14" s="214" t="s">
        <v>196</v>
      </c>
      <c r="J14" s="93">
        <v>11</v>
      </c>
      <c r="K14" s="93"/>
    </row>
    <row r="15" spans="1:11" s="124" customFormat="1" ht="12.95" customHeight="1" x14ac:dyDescent="0.25">
      <c r="A15" s="912"/>
      <c r="B15" s="913"/>
      <c r="C15" s="690"/>
      <c r="D15" s="690"/>
      <c r="E15" s="869"/>
      <c r="F15" s="690"/>
      <c r="G15" s="746"/>
      <c r="H15" s="690"/>
      <c r="I15" s="214" t="s">
        <v>197</v>
      </c>
      <c r="J15" s="93">
        <v>11</v>
      </c>
      <c r="K15" s="93"/>
    </row>
    <row r="16" spans="1:11" s="124" customFormat="1" ht="12.95" customHeight="1" x14ac:dyDescent="0.25">
      <c r="A16" s="892"/>
      <c r="B16" s="893"/>
      <c r="C16" s="690"/>
      <c r="D16" s="690"/>
      <c r="E16" s="870"/>
      <c r="F16" s="690"/>
      <c r="G16" s="747"/>
      <c r="H16" s="690"/>
      <c r="I16" s="214" t="s">
        <v>1694</v>
      </c>
      <c r="J16" s="93"/>
      <c r="K16" s="93"/>
    </row>
    <row r="17" spans="1:11" s="124" customFormat="1" ht="12.95" customHeight="1" x14ac:dyDescent="0.25">
      <c r="A17" s="890" t="s">
        <v>199</v>
      </c>
      <c r="B17" s="891"/>
      <c r="C17" s="690"/>
      <c r="D17" s="690"/>
      <c r="E17" s="690" t="s">
        <v>193</v>
      </c>
      <c r="F17" s="690">
        <v>10</v>
      </c>
      <c r="G17" s="613">
        <v>24</v>
      </c>
      <c r="H17" s="613" t="s">
        <v>1418</v>
      </c>
      <c r="I17" s="214" t="s">
        <v>1691</v>
      </c>
      <c r="J17" s="93">
        <v>12</v>
      </c>
      <c r="K17" s="93"/>
    </row>
    <row r="18" spans="1:11" s="124" customFormat="1" ht="12.95" customHeight="1" x14ac:dyDescent="0.25">
      <c r="A18" s="912"/>
      <c r="B18" s="913"/>
      <c r="C18" s="690"/>
      <c r="D18" s="690"/>
      <c r="E18" s="690"/>
      <c r="F18" s="690"/>
      <c r="G18" s="613"/>
      <c r="H18" s="613"/>
      <c r="I18" s="214" t="s">
        <v>196</v>
      </c>
      <c r="J18" s="93">
        <v>12</v>
      </c>
      <c r="K18" s="93"/>
    </row>
    <row r="19" spans="1:11" s="124" customFormat="1" ht="12.95" customHeight="1" x14ac:dyDescent="0.25">
      <c r="A19" s="912"/>
      <c r="B19" s="913"/>
      <c r="C19" s="690"/>
      <c r="D19" s="690"/>
      <c r="E19" s="690"/>
      <c r="F19" s="690"/>
      <c r="G19" s="613"/>
      <c r="H19" s="613"/>
      <c r="I19" s="214" t="s">
        <v>197</v>
      </c>
      <c r="J19" s="93"/>
      <c r="K19" s="93"/>
    </row>
    <row r="20" spans="1:11" s="124" customFormat="1" ht="12.95" customHeight="1" x14ac:dyDescent="0.25">
      <c r="A20" s="892"/>
      <c r="B20" s="893"/>
      <c r="C20" s="690"/>
      <c r="D20" s="690"/>
      <c r="E20" s="690"/>
      <c r="F20" s="690"/>
      <c r="G20" s="613"/>
      <c r="H20" s="613"/>
      <c r="I20" s="214" t="s">
        <v>1694</v>
      </c>
      <c r="J20" s="93">
        <v>12</v>
      </c>
      <c r="K20" s="93"/>
    </row>
    <row r="21" spans="1:11" s="124" customFormat="1" ht="12.95" customHeight="1" x14ac:dyDescent="0.25">
      <c r="A21" s="890" t="s">
        <v>201</v>
      </c>
      <c r="B21" s="891"/>
      <c r="C21" s="690"/>
      <c r="D21" s="690"/>
      <c r="E21" s="690" t="s">
        <v>202</v>
      </c>
      <c r="F21" s="690" t="s">
        <v>1296</v>
      </c>
      <c r="G21" s="745">
        <v>40</v>
      </c>
      <c r="H21" s="745" t="s">
        <v>1523</v>
      </c>
      <c r="I21" s="214" t="s">
        <v>1691</v>
      </c>
      <c r="J21" s="93">
        <v>1.7</v>
      </c>
      <c r="K21" s="93"/>
    </row>
    <row r="22" spans="1:11" s="124" customFormat="1" ht="12.95" customHeight="1" x14ac:dyDescent="0.25">
      <c r="A22" s="912"/>
      <c r="B22" s="913"/>
      <c r="C22" s="690"/>
      <c r="D22" s="690"/>
      <c r="E22" s="690"/>
      <c r="F22" s="690"/>
      <c r="G22" s="746"/>
      <c r="H22" s="746"/>
      <c r="I22" s="214" t="s">
        <v>196</v>
      </c>
      <c r="J22" s="93">
        <v>1.7</v>
      </c>
      <c r="K22" s="93"/>
    </row>
    <row r="23" spans="1:11" s="124" customFormat="1" ht="12.95" customHeight="1" x14ac:dyDescent="0.25">
      <c r="A23" s="912"/>
      <c r="B23" s="913"/>
      <c r="C23" s="690"/>
      <c r="D23" s="690"/>
      <c r="E23" s="690"/>
      <c r="F23" s="690"/>
      <c r="G23" s="746"/>
      <c r="H23" s="746"/>
      <c r="I23" s="214" t="s">
        <v>197</v>
      </c>
      <c r="J23" s="93">
        <v>1.7</v>
      </c>
      <c r="K23" s="93"/>
    </row>
    <row r="24" spans="1:11" s="124" customFormat="1" ht="12.95" customHeight="1" x14ac:dyDescent="0.25">
      <c r="A24" s="892"/>
      <c r="B24" s="893"/>
      <c r="C24" s="690"/>
      <c r="D24" s="690"/>
      <c r="E24" s="690"/>
      <c r="F24" s="690"/>
      <c r="G24" s="746"/>
      <c r="H24" s="746"/>
      <c r="I24" s="214" t="s">
        <v>1694</v>
      </c>
      <c r="J24" s="93">
        <v>1.7</v>
      </c>
      <c r="K24" s="93"/>
    </row>
    <row r="25" spans="1:11" s="124" customFormat="1" ht="12.95" customHeight="1" x14ac:dyDescent="0.25">
      <c r="A25" s="613" t="s">
        <v>203</v>
      </c>
      <c r="B25" s="690"/>
      <c r="C25" s="690"/>
      <c r="D25" s="690"/>
      <c r="E25" s="690"/>
      <c r="F25" s="690">
        <v>3</v>
      </c>
      <c r="G25" s="745">
        <v>15</v>
      </c>
      <c r="H25" s="745" t="s">
        <v>1523</v>
      </c>
      <c r="I25" s="214" t="s">
        <v>1691</v>
      </c>
      <c r="J25" s="93">
        <v>7.3</v>
      </c>
      <c r="K25" s="93"/>
    </row>
    <row r="26" spans="1:11" s="124" customFormat="1" ht="12.95" customHeight="1" x14ac:dyDescent="0.25">
      <c r="A26" s="690"/>
      <c r="B26" s="690"/>
      <c r="C26" s="690"/>
      <c r="D26" s="690"/>
      <c r="E26" s="690"/>
      <c r="F26" s="690"/>
      <c r="G26" s="746"/>
      <c r="H26" s="746"/>
      <c r="I26" s="214" t="s">
        <v>196</v>
      </c>
      <c r="J26" s="93">
        <v>7.3</v>
      </c>
      <c r="K26" s="93"/>
    </row>
    <row r="27" spans="1:11" s="124" customFormat="1" ht="12.95" customHeight="1" x14ac:dyDescent="0.25">
      <c r="A27" s="690"/>
      <c r="B27" s="690"/>
      <c r="C27" s="690"/>
      <c r="D27" s="690"/>
      <c r="E27" s="690"/>
      <c r="F27" s="690"/>
      <c r="G27" s="746"/>
      <c r="H27" s="746"/>
      <c r="I27" s="214" t="s">
        <v>197</v>
      </c>
      <c r="J27" s="93">
        <v>7.3</v>
      </c>
      <c r="K27" s="93"/>
    </row>
    <row r="28" spans="1:11" s="124" customFormat="1" ht="12.95" customHeight="1" x14ac:dyDescent="0.25">
      <c r="A28" s="690"/>
      <c r="B28" s="690"/>
      <c r="C28" s="690"/>
      <c r="D28" s="690"/>
      <c r="E28" s="690"/>
      <c r="F28" s="690"/>
      <c r="G28" s="746"/>
      <c r="H28" s="746"/>
      <c r="I28" s="214" t="s">
        <v>1694</v>
      </c>
      <c r="J28" s="93">
        <v>7.3</v>
      </c>
      <c r="K28" s="93"/>
    </row>
    <row r="29" spans="1:11" s="124" customFormat="1" ht="12.95" customHeight="1" x14ac:dyDescent="0.25">
      <c r="A29" s="890" t="s">
        <v>212</v>
      </c>
      <c r="B29" s="891"/>
      <c r="C29" s="690"/>
      <c r="D29" s="690"/>
      <c r="E29" s="690" t="s">
        <v>208</v>
      </c>
      <c r="F29" s="690">
        <v>2.5</v>
      </c>
      <c r="G29" s="909">
        <v>34</v>
      </c>
      <c r="H29" s="906" t="s">
        <v>1523</v>
      </c>
      <c r="I29" s="214" t="s">
        <v>1691</v>
      </c>
      <c r="J29" s="93">
        <v>4.67</v>
      </c>
      <c r="K29" s="93"/>
    </row>
    <row r="30" spans="1:11" s="124" customFormat="1" ht="12.95" customHeight="1" x14ac:dyDescent="0.25">
      <c r="A30" s="912"/>
      <c r="B30" s="913"/>
      <c r="C30" s="690"/>
      <c r="D30" s="690"/>
      <c r="E30" s="690"/>
      <c r="F30" s="690"/>
      <c r="G30" s="910"/>
      <c r="H30" s="907"/>
      <c r="I30" s="214" t="s">
        <v>196</v>
      </c>
      <c r="J30" s="93">
        <v>4.67</v>
      </c>
      <c r="K30" s="93"/>
    </row>
    <row r="31" spans="1:11" s="124" customFormat="1" ht="12.95" customHeight="1" x14ac:dyDescent="0.25">
      <c r="A31" s="912"/>
      <c r="B31" s="913"/>
      <c r="C31" s="690"/>
      <c r="D31" s="690"/>
      <c r="E31" s="690"/>
      <c r="F31" s="690"/>
      <c r="G31" s="910"/>
      <c r="H31" s="907"/>
      <c r="I31" s="214" t="s">
        <v>197</v>
      </c>
      <c r="J31" s="93">
        <v>4.67</v>
      </c>
      <c r="K31" s="93"/>
    </row>
    <row r="32" spans="1:11" s="124" customFormat="1" ht="12.95" customHeight="1" x14ac:dyDescent="0.25">
      <c r="A32" s="892"/>
      <c r="B32" s="893"/>
      <c r="C32" s="690"/>
      <c r="D32" s="690"/>
      <c r="E32" s="690"/>
      <c r="F32" s="690"/>
      <c r="G32" s="910"/>
      <c r="H32" s="908"/>
      <c r="I32" s="214" t="s">
        <v>1694</v>
      </c>
      <c r="J32" s="93">
        <v>4.67</v>
      </c>
      <c r="K32" s="93"/>
    </row>
    <row r="33" spans="1:11" s="124" customFormat="1" ht="12.95" customHeight="1" x14ac:dyDescent="0.25">
      <c r="A33" s="613" t="s">
        <v>213</v>
      </c>
      <c r="B33" s="613"/>
      <c r="C33" s="613"/>
      <c r="D33" s="613"/>
      <c r="E33" s="613" t="s">
        <v>208</v>
      </c>
      <c r="F33" s="690" t="s">
        <v>1296</v>
      </c>
      <c r="G33" s="911">
        <v>22</v>
      </c>
      <c r="H33" s="900" t="s">
        <v>1523</v>
      </c>
      <c r="I33" s="214" t="s">
        <v>1691</v>
      </c>
      <c r="J33" s="93">
        <v>14.47</v>
      </c>
      <c r="K33" s="93"/>
    </row>
    <row r="34" spans="1:11" s="124" customFormat="1" ht="12.95" customHeight="1" x14ac:dyDescent="0.25">
      <c r="A34" s="613"/>
      <c r="B34" s="613"/>
      <c r="C34" s="613"/>
      <c r="D34" s="613"/>
      <c r="E34" s="613"/>
      <c r="F34" s="690"/>
      <c r="G34" s="911"/>
      <c r="H34" s="901"/>
      <c r="I34" s="214" t="s">
        <v>196</v>
      </c>
      <c r="J34" s="93">
        <v>14.47</v>
      </c>
      <c r="K34" s="93"/>
    </row>
    <row r="35" spans="1:11" s="124" customFormat="1" ht="12.95" customHeight="1" x14ac:dyDescent="0.25">
      <c r="A35" s="613"/>
      <c r="B35" s="613"/>
      <c r="C35" s="613"/>
      <c r="D35" s="613"/>
      <c r="E35" s="613"/>
      <c r="F35" s="690"/>
      <c r="G35" s="911"/>
      <c r="H35" s="901"/>
      <c r="I35" s="214" t="s">
        <v>197</v>
      </c>
      <c r="J35" s="93">
        <v>14.47</v>
      </c>
      <c r="K35" s="203"/>
    </row>
    <row r="36" spans="1:11" s="124" customFormat="1" ht="12.95" customHeight="1" x14ac:dyDescent="0.25">
      <c r="A36" s="613"/>
      <c r="B36" s="613"/>
      <c r="C36" s="613"/>
      <c r="D36" s="613"/>
      <c r="E36" s="613"/>
      <c r="F36" s="690"/>
      <c r="G36" s="911"/>
      <c r="H36" s="902"/>
      <c r="I36" s="214" t="s">
        <v>1694</v>
      </c>
      <c r="J36" s="93">
        <v>14.47</v>
      </c>
      <c r="K36" s="201"/>
    </row>
    <row r="37" spans="1:11" s="124" customFormat="1" ht="12.95" customHeight="1" x14ac:dyDescent="0.25">
      <c r="A37" s="890" t="s">
        <v>209</v>
      </c>
      <c r="B37" s="891"/>
      <c r="C37" s="890"/>
      <c r="D37" s="891"/>
      <c r="E37" s="745" t="s">
        <v>210</v>
      </c>
      <c r="F37" s="868" t="s">
        <v>1296</v>
      </c>
      <c r="G37" s="903">
        <v>12</v>
      </c>
      <c r="H37" s="900" t="s">
        <v>1523</v>
      </c>
      <c r="I37" s="214" t="s">
        <v>1691</v>
      </c>
      <c r="J37" s="93">
        <v>7.74</v>
      </c>
      <c r="K37" s="93"/>
    </row>
    <row r="38" spans="1:11" s="124" customFormat="1" ht="12.95" customHeight="1" x14ac:dyDescent="0.25">
      <c r="A38" s="912"/>
      <c r="B38" s="913"/>
      <c r="C38" s="912"/>
      <c r="D38" s="913"/>
      <c r="E38" s="746"/>
      <c r="F38" s="869"/>
      <c r="G38" s="904"/>
      <c r="H38" s="901"/>
      <c r="I38" s="214" t="s">
        <v>196</v>
      </c>
      <c r="J38" s="205">
        <v>7.74</v>
      </c>
      <c r="K38" s="93"/>
    </row>
    <row r="39" spans="1:11" s="124" customFormat="1" ht="12.95" customHeight="1" x14ac:dyDescent="0.25">
      <c r="A39" s="912"/>
      <c r="B39" s="913"/>
      <c r="C39" s="912"/>
      <c r="D39" s="913"/>
      <c r="E39" s="746"/>
      <c r="F39" s="869"/>
      <c r="G39" s="904"/>
      <c r="H39" s="901"/>
      <c r="I39" s="214" t="s">
        <v>197</v>
      </c>
      <c r="J39" s="205">
        <v>7.74</v>
      </c>
      <c r="K39" s="93"/>
    </row>
    <row r="40" spans="1:11" s="124" customFormat="1" ht="12.95" customHeight="1" x14ac:dyDescent="0.25">
      <c r="A40" s="892"/>
      <c r="B40" s="893"/>
      <c r="C40" s="892"/>
      <c r="D40" s="893"/>
      <c r="E40" s="747"/>
      <c r="F40" s="870"/>
      <c r="G40" s="905"/>
      <c r="H40" s="902"/>
      <c r="I40" s="214" t="s">
        <v>1694</v>
      </c>
      <c r="J40" s="205">
        <v>7.74</v>
      </c>
      <c r="K40" s="93"/>
    </row>
    <row r="41" spans="1:11" s="124" customFormat="1" ht="12.95" customHeight="1" x14ac:dyDescent="0.25">
      <c r="A41" s="890" t="s">
        <v>211</v>
      </c>
      <c r="B41" s="891"/>
      <c r="C41" s="890"/>
      <c r="D41" s="891"/>
      <c r="E41" s="745"/>
      <c r="F41" s="868" t="s">
        <v>1296</v>
      </c>
      <c r="G41" s="903">
        <v>14</v>
      </c>
      <c r="H41" s="900" t="s">
        <v>1523</v>
      </c>
      <c r="I41" s="214" t="s">
        <v>1691</v>
      </c>
      <c r="J41" s="205">
        <v>15.69</v>
      </c>
      <c r="K41" s="93"/>
    </row>
    <row r="42" spans="1:11" s="124" customFormat="1" ht="12.95" customHeight="1" x14ac:dyDescent="0.25">
      <c r="A42" s="912"/>
      <c r="B42" s="913"/>
      <c r="C42" s="912"/>
      <c r="D42" s="913"/>
      <c r="E42" s="746"/>
      <c r="F42" s="869"/>
      <c r="G42" s="904"/>
      <c r="H42" s="901"/>
      <c r="I42" s="214" t="s">
        <v>196</v>
      </c>
      <c r="J42" s="205">
        <v>15.69</v>
      </c>
      <c r="K42" s="93"/>
    </row>
    <row r="43" spans="1:11" s="124" customFormat="1" ht="12.95" customHeight="1" x14ac:dyDescent="0.25">
      <c r="A43" s="912"/>
      <c r="B43" s="913"/>
      <c r="C43" s="912"/>
      <c r="D43" s="913"/>
      <c r="E43" s="746"/>
      <c r="F43" s="869"/>
      <c r="G43" s="904"/>
      <c r="H43" s="901"/>
      <c r="I43" s="214" t="s">
        <v>197</v>
      </c>
      <c r="J43" s="205">
        <v>15.69</v>
      </c>
      <c r="K43" s="93"/>
    </row>
    <row r="44" spans="1:11" s="124" customFormat="1" ht="12.95" customHeight="1" x14ac:dyDescent="0.25">
      <c r="A44" s="892"/>
      <c r="B44" s="893"/>
      <c r="C44" s="892"/>
      <c r="D44" s="893"/>
      <c r="E44" s="747"/>
      <c r="F44" s="870"/>
      <c r="G44" s="905"/>
      <c r="H44" s="902"/>
      <c r="I44" s="214" t="s">
        <v>1694</v>
      </c>
      <c r="J44" s="205">
        <v>15.69</v>
      </c>
      <c r="K44" s="93"/>
    </row>
    <row r="45" spans="1:11" ht="12.95" customHeight="1" x14ac:dyDescent="0.25">
      <c r="A45" s="890" t="s">
        <v>214</v>
      </c>
      <c r="B45" s="891"/>
      <c r="C45" s="690"/>
      <c r="D45" s="690"/>
      <c r="E45" s="690"/>
      <c r="F45" s="745" t="s">
        <v>215</v>
      </c>
      <c r="G45" s="903">
        <v>25</v>
      </c>
      <c r="H45" s="903" t="s">
        <v>1523</v>
      </c>
      <c r="I45" s="214" t="s">
        <v>1691</v>
      </c>
      <c r="J45" s="205">
        <v>4.4000000000000004</v>
      </c>
      <c r="K45" s="93"/>
    </row>
    <row r="46" spans="1:11" ht="12.95" customHeight="1" x14ac:dyDescent="0.25">
      <c r="A46" s="912"/>
      <c r="B46" s="913"/>
      <c r="C46" s="690"/>
      <c r="D46" s="690"/>
      <c r="E46" s="690"/>
      <c r="F46" s="746"/>
      <c r="G46" s="904"/>
      <c r="H46" s="904"/>
      <c r="I46" s="214" t="s">
        <v>196</v>
      </c>
      <c r="J46" s="205">
        <v>4.4000000000000004</v>
      </c>
      <c r="K46" s="93"/>
    </row>
    <row r="47" spans="1:11" ht="12.95" customHeight="1" x14ac:dyDescent="0.25">
      <c r="A47" s="912"/>
      <c r="B47" s="913"/>
      <c r="C47" s="690"/>
      <c r="D47" s="690"/>
      <c r="E47" s="690"/>
      <c r="F47" s="746"/>
      <c r="G47" s="904"/>
      <c r="H47" s="904"/>
      <c r="I47" s="214" t="s">
        <v>197</v>
      </c>
      <c r="J47" s="205">
        <v>4.4000000000000004</v>
      </c>
      <c r="K47" s="93"/>
    </row>
    <row r="48" spans="1:11" ht="12.95" customHeight="1" x14ac:dyDescent="0.25">
      <c r="A48" s="892"/>
      <c r="B48" s="893"/>
      <c r="C48" s="690"/>
      <c r="D48" s="690"/>
      <c r="E48" s="690"/>
      <c r="F48" s="747"/>
      <c r="G48" s="905"/>
      <c r="H48" s="905"/>
      <c r="I48" s="214" t="s">
        <v>1694</v>
      </c>
      <c r="J48" s="205">
        <v>4.4000000000000004</v>
      </c>
      <c r="K48" s="93"/>
    </row>
    <row r="49" spans="1:11" ht="12.95" customHeight="1" x14ac:dyDescent="0.25">
      <c r="A49" s="890" t="s">
        <v>216</v>
      </c>
      <c r="B49" s="891"/>
      <c r="C49" s="690"/>
      <c r="D49" s="690"/>
      <c r="E49" s="690"/>
      <c r="F49" s="868" t="s">
        <v>1296</v>
      </c>
      <c r="G49" s="903">
        <v>10</v>
      </c>
      <c r="H49" s="903" t="s">
        <v>1523</v>
      </c>
      <c r="I49" s="214" t="s">
        <v>1691</v>
      </c>
      <c r="J49" s="205">
        <v>10</v>
      </c>
      <c r="K49" s="93"/>
    </row>
    <row r="50" spans="1:11" ht="12.95" customHeight="1" x14ac:dyDescent="0.25">
      <c r="A50" s="912"/>
      <c r="B50" s="913"/>
      <c r="C50" s="690"/>
      <c r="D50" s="690"/>
      <c r="E50" s="690"/>
      <c r="F50" s="869"/>
      <c r="G50" s="904"/>
      <c r="H50" s="904"/>
      <c r="I50" s="214" t="s">
        <v>196</v>
      </c>
      <c r="J50" s="205">
        <v>10</v>
      </c>
      <c r="K50" s="93"/>
    </row>
    <row r="51" spans="1:11" ht="12.95" customHeight="1" x14ac:dyDescent="0.25">
      <c r="A51" s="912"/>
      <c r="B51" s="913"/>
      <c r="C51" s="690"/>
      <c r="D51" s="690"/>
      <c r="E51" s="690"/>
      <c r="F51" s="869"/>
      <c r="G51" s="904"/>
      <c r="H51" s="904"/>
      <c r="I51" s="214" t="s">
        <v>197</v>
      </c>
      <c r="J51" s="205">
        <v>10</v>
      </c>
      <c r="K51" s="93"/>
    </row>
    <row r="52" spans="1:11" ht="12.95" customHeight="1" x14ac:dyDescent="0.25">
      <c r="A52" s="892"/>
      <c r="B52" s="893"/>
      <c r="C52" s="690"/>
      <c r="D52" s="690"/>
      <c r="E52" s="690"/>
      <c r="F52" s="870"/>
      <c r="G52" s="905"/>
      <c r="H52" s="905"/>
      <c r="I52" s="214" t="s">
        <v>1694</v>
      </c>
      <c r="J52" s="205">
        <v>10</v>
      </c>
      <c r="K52" s="93"/>
    </row>
    <row r="53" spans="1:11" ht="12.95" customHeight="1" x14ac:dyDescent="0.25">
      <c r="A53" s="890" t="s">
        <v>218</v>
      </c>
      <c r="B53" s="891"/>
      <c r="C53" s="690"/>
      <c r="D53" s="690"/>
      <c r="E53" s="690" t="s">
        <v>217</v>
      </c>
      <c r="F53" s="868" t="s">
        <v>1296</v>
      </c>
      <c r="G53" s="903">
        <v>1</v>
      </c>
      <c r="H53" s="903" t="s">
        <v>1523</v>
      </c>
      <c r="I53" s="214" t="s">
        <v>1691</v>
      </c>
      <c r="J53" s="205">
        <v>220</v>
      </c>
      <c r="K53" s="93"/>
    </row>
    <row r="54" spans="1:11" ht="12.95" customHeight="1" x14ac:dyDescent="0.25">
      <c r="A54" s="912"/>
      <c r="B54" s="913"/>
      <c r="C54" s="690"/>
      <c r="D54" s="690"/>
      <c r="E54" s="690"/>
      <c r="F54" s="869"/>
      <c r="G54" s="904"/>
      <c r="H54" s="904"/>
      <c r="I54" s="214" t="s">
        <v>196</v>
      </c>
      <c r="J54" s="205">
        <v>220</v>
      </c>
      <c r="K54" s="93"/>
    </row>
    <row r="55" spans="1:11" ht="12.95" customHeight="1" x14ac:dyDescent="0.25">
      <c r="A55" s="912"/>
      <c r="B55" s="913"/>
      <c r="C55" s="690"/>
      <c r="D55" s="690"/>
      <c r="E55" s="690"/>
      <c r="F55" s="869"/>
      <c r="G55" s="904"/>
      <c r="H55" s="904"/>
      <c r="I55" s="214" t="s">
        <v>197</v>
      </c>
      <c r="J55" s="205">
        <v>220</v>
      </c>
      <c r="K55" s="93"/>
    </row>
    <row r="56" spans="1:11" ht="12.95" customHeight="1" x14ac:dyDescent="0.25">
      <c r="A56" s="892"/>
      <c r="B56" s="893"/>
      <c r="C56" s="690"/>
      <c r="D56" s="690"/>
      <c r="E56" s="690"/>
      <c r="F56" s="870"/>
      <c r="G56" s="905"/>
      <c r="H56" s="905"/>
      <c r="I56" s="214" t="s">
        <v>1694</v>
      </c>
      <c r="J56" s="205">
        <v>220</v>
      </c>
      <c r="K56" s="93"/>
    </row>
    <row r="58" spans="1:11" x14ac:dyDescent="0.25">
      <c r="K58" s="77">
        <f ca="1">TODAY()</f>
        <v>42088</v>
      </c>
    </row>
    <row r="59" spans="1:11" x14ac:dyDescent="0.25">
      <c r="K59" s="77"/>
    </row>
  </sheetData>
  <mergeCells count="81">
    <mergeCell ref="A1:J1"/>
    <mergeCell ref="F45:F48"/>
    <mergeCell ref="G45:G48"/>
    <mergeCell ref="H53:H56"/>
    <mergeCell ref="A53:B56"/>
    <mergeCell ref="C53:D56"/>
    <mergeCell ref="E53:E56"/>
    <mergeCell ref="F53:F56"/>
    <mergeCell ref="G53:G56"/>
    <mergeCell ref="G41:G44"/>
    <mergeCell ref="H45:H48"/>
    <mergeCell ref="A49:B52"/>
    <mergeCell ref="C49:D52"/>
    <mergeCell ref="E49:E52"/>
    <mergeCell ref="F49:F52"/>
    <mergeCell ref="G49:G52"/>
    <mergeCell ref="H49:H52"/>
    <mergeCell ref="C45:D48"/>
    <mergeCell ref="A45:B48"/>
    <mergeCell ref="H41:H44"/>
    <mergeCell ref="A41:B44"/>
    <mergeCell ref="C41:D44"/>
    <mergeCell ref="E41:E44"/>
    <mergeCell ref="F41:F44"/>
    <mergeCell ref="E45:E48"/>
    <mergeCell ref="A37:B40"/>
    <mergeCell ref="E37:E40"/>
    <mergeCell ref="F37:F40"/>
    <mergeCell ref="A7:K7"/>
    <mergeCell ref="J11:J12"/>
    <mergeCell ref="K11:K12"/>
    <mergeCell ref="E13:E16"/>
    <mergeCell ref="G17:G20"/>
    <mergeCell ref="H17:H20"/>
    <mergeCell ref="G37:G40"/>
    <mergeCell ref="A11:B12"/>
    <mergeCell ref="A13:B16"/>
    <mergeCell ref="A17:B20"/>
    <mergeCell ref="I11:I12"/>
    <mergeCell ref="H11:H12"/>
    <mergeCell ref="H13:H16"/>
    <mergeCell ref="E3:H3"/>
    <mergeCell ref="E4:H4"/>
    <mergeCell ref="E5:H5"/>
    <mergeCell ref="H37:H40"/>
    <mergeCell ref="F11:F12"/>
    <mergeCell ref="G11:G12"/>
    <mergeCell ref="G21:G24"/>
    <mergeCell ref="H21:H24"/>
    <mergeCell ref="C33:D36"/>
    <mergeCell ref="C37:D40"/>
    <mergeCell ref="F13:F16"/>
    <mergeCell ref="F17:F20"/>
    <mergeCell ref="C17:D20"/>
    <mergeCell ref="E17:E20"/>
    <mergeCell ref="C9:I9"/>
    <mergeCell ref="G13:G16"/>
    <mergeCell ref="C11:D12"/>
    <mergeCell ref="C13:D16"/>
    <mergeCell ref="E11:E12"/>
    <mergeCell ref="A21:B24"/>
    <mergeCell ref="A33:B36"/>
    <mergeCell ref="G25:G28"/>
    <mergeCell ref="E29:E32"/>
    <mergeCell ref="F21:F24"/>
    <mergeCell ref="A25:B28"/>
    <mergeCell ref="F25:F28"/>
    <mergeCell ref="E25:E28"/>
    <mergeCell ref="C25:D28"/>
    <mergeCell ref="E21:E24"/>
    <mergeCell ref="C21:D24"/>
    <mergeCell ref="F29:F32"/>
    <mergeCell ref="F33:F36"/>
    <mergeCell ref="A29:B32"/>
    <mergeCell ref="E33:E36"/>
    <mergeCell ref="C29:D32"/>
    <mergeCell ref="H25:H28"/>
    <mergeCell ref="H29:H32"/>
    <mergeCell ref="H33:H36"/>
    <mergeCell ref="G29:G32"/>
    <mergeCell ref="G33:G36"/>
  </mergeCells>
  <phoneticPr fontId="4" type="noConversion"/>
  <pageMargins left="0.25" right="0.25"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9"/>
  <sheetViews>
    <sheetView workbookViewId="0">
      <selection sqref="A1:K1"/>
    </sheetView>
  </sheetViews>
  <sheetFormatPr defaultRowHeight="15" x14ac:dyDescent="0.25"/>
  <cols>
    <col min="1" max="2" width="8.7109375" style="24" customWidth="1"/>
    <col min="3" max="3" width="12.7109375" style="24" customWidth="1"/>
    <col min="4" max="4" width="4.7109375" style="24" customWidth="1"/>
    <col min="5" max="5" width="8.7109375" style="24" customWidth="1"/>
    <col min="6" max="17" width="8.28515625" style="24" customWidth="1"/>
    <col min="18" max="16384" width="9.140625" style="24"/>
  </cols>
  <sheetData>
    <row r="1" spans="1:17" ht="159.75" customHeight="1" x14ac:dyDescent="0.25">
      <c r="A1" s="1137" t="s">
        <v>1767</v>
      </c>
      <c r="B1" s="562"/>
      <c r="C1" s="562"/>
      <c r="D1" s="562"/>
      <c r="E1" s="562"/>
      <c r="F1" s="562"/>
      <c r="G1" s="562"/>
      <c r="H1" s="562"/>
      <c r="I1" s="562"/>
      <c r="J1" s="562"/>
      <c r="K1" s="562"/>
    </row>
    <row r="2" spans="1:17" x14ac:dyDescent="0.25">
      <c r="H2" s="25"/>
      <c r="I2" s="563"/>
      <c r="J2" s="543"/>
      <c r="K2" s="543"/>
    </row>
    <row r="3" spans="1:17" x14ac:dyDescent="0.25">
      <c r="H3" s="25"/>
      <c r="I3" s="543"/>
      <c r="J3" s="543"/>
      <c r="K3" s="543"/>
    </row>
    <row r="4" spans="1:17" x14ac:dyDescent="0.25">
      <c r="H4" s="25"/>
      <c r="I4" s="543"/>
      <c r="J4" s="543"/>
      <c r="K4" s="543"/>
    </row>
    <row r="5" spans="1:17" x14ac:dyDescent="0.25">
      <c r="H5" s="25"/>
      <c r="I5" s="543"/>
      <c r="J5" s="543"/>
      <c r="K5" s="543"/>
    </row>
    <row r="7" spans="1:17" x14ac:dyDescent="0.25">
      <c r="A7" s="553"/>
      <c r="B7" s="553"/>
      <c r="C7" s="553"/>
      <c r="D7" s="553"/>
      <c r="E7" s="553"/>
      <c r="F7" s="553"/>
      <c r="G7" s="553"/>
      <c r="H7" s="553"/>
      <c r="I7" s="553"/>
      <c r="J7" s="553"/>
      <c r="K7" s="553"/>
      <c r="L7" s="553"/>
      <c r="M7" s="553"/>
      <c r="N7" s="553"/>
      <c r="O7" s="553"/>
      <c r="P7" s="553"/>
      <c r="Q7" s="553"/>
    </row>
    <row r="8" spans="1:17" ht="3.95" customHeight="1" x14ac:dyDescent="0.25"/>
    <row r="9" spans="1:17" ht="15.75" x14ac:dyDescent="0.25">
      <c r="A9" s="36"/>
      <c r="B9" s="36"/>
      <c r="C9" s="548" t="s">
        <v>239</v>
      </c>
      <c r="D9" s="548"/>
      <c r="E9" s="548"/>
      <c r="F9" s="548"/>
      <c r="G9" s="548"/>
      <c r="H9" s="548"/>
      <c r="I9" s="548"/>
      <c r="J9" s="548"/>
      <c r="K9" s="548"/>
      <c r="L9" s="548"/>
      <c r="M9" s="4" t="s">
        <v>847</v>
      </c>
      <c r="N9" s="18">
        <f>ГЛАВНАЯ!G71</f>
        <v>0</v>
      </c>
      <c r="O9" s="26"/>
      <c r="P9" s="21"/>
      <c r="Q9" s="21"/>
    </row>
    <row r="10" spans="1:17" ht="3.95" customHeight="1" thickBot="1" x14ac:dyDescent="0.3">
      <c r="A10" s="36"/>
      <c r="B10" s="36"/>
      <c r="C10" s="220"/>
      <c r="D10" s="220"/>
      <c r="E10" s="220"/>
      <c r="F10" s="220"/>
      <c r="G10" s="220"/>
      <c r="H10" s="220"/>
      <c r="I10" s="220"/>
      <c r="J10" s="220"/>
      <c r="K10" s="220"/>
      <c r="L10" s="220"/>
      <c r="M10" s="4"/>
      <c r="N10" s="21"/>
      <c r="O10" s="21"/>
      <c r="P10" s="21"/>
      <c r="Q10" s="21"/>
    </row>
    <row r="11" spans="1:17" x14ac:dyDescent="0.25">
      <c r="A11" s="926" t="s">
        <v>918</v>
      </c>
      <c r="B11" s="926"/>
      <c r="C11" s="927" t="s">
        <v>1591</v>
      </c>
      <c r="D11" s="922" t="s">
        <v>251</v>
      </c>
      <c r="E11" s="925" t="s">
        <v>255</v>
      </c>
      <c r="F11" s="919" t="s">
        <v>242</v>
      </c>
      <c r="G11" s="920"/>
      <c r="H11" s="920"/>
      <c r="I11" s="921"/>
      <c r="J11" s="919" t="s">
        <v>241</v>
      </c>
      <c r="K11" s="920"/>
      <c r="L11" s="920"/>
      <c r="M11" s="921"/>
      <c r="N11" s="919" t="s">
        <v>240</v>
      </c>
      <c r="O11" s="920"/>
      <c r="P11" s="920"/>
      <c r="Q11" s="921"/>
    </row>
    <row r="12" spans="1:17" x14ac:dyDescent="0.25">
      <c r="A12" s="926"/>
      <c r="B12" s="926"/>
      <c r="C12" s="928"/>
      <c r="D12" s="922"/>
      <c r="E12" s="925"/>
      <c r="F12" s="924" t="s">
        <v>1691</v>
      </c>
      <c r="G12" s="922" t="s">
        <v>243</v>
      </c>
      <c r="H12" s="922" t="s">
        <v>1690</v>
      </c>
      <c r="I12" s="923" t="s">
        <v>1694</v>
      </c>
      <c r="J12" s="924" t="s">
        <v>244</v>
      </c>
      <c r="K12" s="922" t="s">
        <v>245</v>
      </c>
      <c r="L12" s="922" t="s">
        <v>246</v>
      </c>
      <c r="M12" s="923" t="s">
        <v>1694</v>
      </c>
      <c r="N12" s="924" t="s">
        <v>247</v>
      </c>
      <c r="O12" s="922" t="s">
        <v>248</v>
      </c>
      <c r="P12" s="922" t="s">
        <v>249</v>
      </c>
      <c r="Q12" s="923" t="s">
        <v>250</v>
      </c>
    </row>
    <row r="13" spans="1:17" x14ac:dyDescent="0.25">
      <c r="A13" s="926"/>
      <c r="B13" s="926"/>
      <c r="C13" s="929"/>
      <c r="D13" s="922"/>
      <c r="E13" s="925"/>
      <c r="F13" s="924"/>
      <c r="G13" s="922"/>
      <c r="H13" s="922"/>
      <c r="I13" s="923"/>
      <c r="J13" s="924"/>
      <c r="K13" s="922"/>
      <c r="L13" s="922"/>
      <c r="M13" s="923"/>
      <c r="N13" s="924"/>
      <c r="O13" s="922"/>
      <c r="P13" s="922"/>
      <c r="Q13" s="923"/>
    </row>
    <row r="14" spans="1:17" ht="30" customHeight="1" x14ac:dyDescent="0.25">
      <c r="A14" s="935" t="s">
        <v>253</v>
      </c>
      <c r="B14" s="936"/>
      <c r="C14" s="934"/>
      <c r="D14" s="934" t="s">
        <v>252</v>
      </c>
      <c r="E14" s="223" t="s">
        <v>1250</v>
      </c>
      <c r="F14" s="225">
        <v>23.92</v>
      </c>
      <c r="G14" s="221">
        <v>24.44</v>
      </c>
      <c r="H14" s="221">
        <v>27.04</v>
      </c>
      <c r="I14" s="226">
        <v>27.04</v>
      </c>
      <c r="J14" s="225">
        <v>27.95</v>
      </c>
      <c r="K14" s="221">
        <v>28.34</v>
      </c>
      <c r="L14" s="221">
        <v>26.78</v>
      </c>
      <c r="M14" s="229">
        <v>27.95</v>
      </c>
      <c r="N14" s="225">
        <v>25.87</v>
      </c>
      <c r="O14" s="221">
        <v>32.369999999999997</v>
      </c>
      <c r="P14" s="221">
        <v>36.79</v>
      </c>
      <c r="Q14" s="226">
        <v>34.97</v>
      </c>
    </row>
    <row r="15" spans="1:17" ht="30" customHeight="1" x14ac:dyDescent="0.25">
      <c r="A15" s="937"/>
      <c r="B15" s="938"/>
      <c r="C15" s="934"/>
      <c r="D15" s="934"/>
      <c r="E15" s="224"/>
      <c r="F15" s="227"/>
      <c r="G15" s="222"/>
      <c r="H15" s="222"/>
      <c r="I15" s="228"/>
      <c r="J15" s="227"/>
      <c r="K15" s="222"/>
      <c r="L15" s="222"/>
      <c r="M15" s="228"/>
      <c r="N15" s="227"/>
      <c r="O15" s="222"/>
      <c r="P15" s="222"/>
      <c r="Q15" s="228"/>
    </row>
    <row r="16" spans="1:17" ht="30" customHeight="1" x14ac:dyDescent="0.25">
      <c r="A16" s="935" t="s">
        <v>254</v>
      </c>
      <c r="B16" s="936"/>
      <c r="C16" s="934"/>
      <c r="D16" s="934" t="s">
        <v>252</v>
      </c>
      <c r="E16" s="223" t="s">
        <v>1250</v>
      </c>
      <c r="F16" s="225">
        <v>23.66</v>
      </c>
      <c r="G16" s="221">
        <v>24.05</v>
      </c>
      <c r="H16" s="221"/>
      <c r="I16" s="226">
        <v>24.83</v>
      </c>
      <c r="J16" s="225"/>
      <c r="K16" s="221">
        <v>26.52</v>
      </c>
      <c r="L16" s="221">
        <v>25.22</v>
      </c>
      <c r="M16" s="229"/>
      <c r="N16" s="225"/>
      <c r="O16" s="221"/>
      <c r="P16" s="221"/>
      <c r="Q16" s="226"/>
    </row>
    <row r="17" spans="1:17" ht="30" customHeight="1" x14ac:dyDescent="0.25">
      <c r="A17" s="937"/>
      <c r="B17" s="938"/>
      <c r="C17" s="934"/>
      <c r="D17" s="934"/>
      <c r="E17" s="224"/>
      <c r="F17" s="227"/>
      <c r="G17" s="222"/>
      <c r="H17" s="222"/>
      <c r="I17" s="228"/>
      <c r="J17" s="227"/>
      <c r="K17" s="222"/>
      <c r="L17" s="222"/>
      <c r="M17" s="228"/>
      <c r="N17" s="227"/>
      <c r="O17" s="222"/>
      <c r="P17" s="222"/>
      <c r="Q17" s="228"/>
    </row>
    <row r="18" spans="1:17" ht="30" customHeight="1" x14ac:dyDescent="0.25">
      <c r="A18" s="930" t="s">
        <v>256</v>
      </c>
      <c r="B18" s="931"/>
      <c r="C18" s="934"/>
      <c r="D18" s="934" t="s">
        <v>1523</v>
      </c>
      <c r="E18" s="223" t="s">
        <v>1250</v>
      </c>
      <c r="F18" s="230">
        <v>8.8000000000000007</v>
      </c>
      <c r="G18" s="231">
        <v>8.8000000000000007</v>
      </c>
      <c r="H18" s="231">
        <v>8.8000000000000007</v>
      </c>
      <c r="I18" s="232">
        <v>8.8000000000000007</v>
      </c>
      <c r="J18" s="230">
        <v>9.8000000000000007</v>
      </c>
      <c r="K18" s="231">
        <v>9.8000000000000007</v>
      </c>
      <c r="L18" s="231">
        <v>9.8000000000000007</v>
      </c>
      <c r="M18" s="233">
        <v>9.8000000000000007</v>
      </c>
      <c r="N18" s="230">
        <v>10.9</v>
      </c>
      <c r="O18" s="231">
        <v>10.9</v>
      </c>
      <c r="P18" s="231">
        <v>10.9</v>
      </c>
      <c r="Q18" s="232">
        <v>10.9</v>
      </c>
    </row>
    <row r="19" spans="1:17" ht="30" customHeight="1" x14ac:dyDescent="0.25">
      <c r="A19" s="932"/>
      <c r="B19" s="933"/>
      <c r="C19" s="934"/>
      <c r="D19" s="934"/>
      <c r="E19" s="224"/>
      <c r="F19" s="234"/>
      <c r="G19" s="235"/>
      <c r="H19" s="235"/>
      <c r="I19" s="236"/>
      <c r="J19" s="234"/>
      <c r="K19" s="235"/>
      <c r="L19" s="235"/>
      <c r="M19" s="236"/>
      <c r="N19" s="234"/>
      <c r="O19" s="235"/>
      <c r="P19" s="235"/>
      <c r="Q19" s="236"/>
    </row>
    <row r="20" spans="1:17" ht="30" customHeight="1" x14ac:dyDescent="0.25">
      <c r="A20" s="930" t="s">
        <v>257</v>
      </c>
      <c r="B20" s="931"/>
      <c r="C20" s="934"/>
      <c r="D20" s="934" t="s">
        <v>1523</v>
      </c>
      <c r="E20" s="223" t="s">
        <v>1250</v>
      </c>
      <c r="F20" s="230">
        <v>8.8000000000000007</v>
      </c>
      <c r="G20" s="231">
        <v>8.8000000000000007</v>
      </c>
      <c r="H20" s="231">
        <v>8.8000000000000007</v>
      </c>
      <c r="I20" s="232">
        <v>8.8000000000000007</v>
      </c>
      <c r="J20" s="230">
        <v>9.8000000000000007</v>
      </c>
      <c r="K20" s="231">
        <v>9.8000000000000007</v>
      </c>
      <c r="L20" s="231">
        <v>9.8000000000000007</v>
      </c>
      <c r="M20" s="233">
        <v>9.8000000000000007</v>
      </c>
      <c r="N20" s="230">
        <v>9.8000000000000007</v>
      </c>
      <c r="O20" s="231">
        <v>9.8000000000000007</v>
      </c>
      <c r="P20" s="231">
        <v>9.8000000000000007</v>
      </c>
      <c r="Q20" s="232">
        <v>9.8000000000000007</v>
      </c>
    </row>
    <row r="21" spans="1:17" ht="30" customHeight="1" x14ac:dyDescent="0.25">
      <c r="A21" s="932"/>
      <c r="B21" s="933"/>
      <c r="C21" s="934"/>
      <c r="D21" s="934"/>
      <c r="E21" s="224"/>
      <c r="F21" s="234"/>
      <c r="G21" s="235"/>
      <c r="H21" s="235"/>
      <c r="I21" s="236"/>
      <c r="J21" s="234"/>
      <c r="K21" s="235"/>
      <c r="L21" s="235"/>
      <c r="M21" s="236"/>
      <c r="N21" s="234"/>
      <c r="O21" s="235"/>
      <c r="P21" s="235"/>
      <c r="Q21" s="236"/>
    </row>
    <row r="22" spans="1:17" ht="30" customHeight="1" x14ac:dyDescent="0.25">
      <c r="A22" s="930" t="s">
        <v>258</v>
      </c>
      <c r="B22" s="931"/>
      <c r="C22" s="934"/>
      <c r="D22" s="934" t="s">
        <v>1523</v>
      </c>
      <c r="E22" s="223" t="s">
        <v>1250</v>
      </c>
      <c r="F22" s="230">
        <v>37.5</v>
      </c>
      <c r="G22" s="231">
        <v>37.5</v>
      </c>
      <c r="H22" s="231">
        <v>37.5</v>
      </c>
      <c r="I22" s="232">
        <v>37.5</v>
      </c>
      <c r="J22" s="230">
        <v>38.5</v>
      </c>
      <c r="K22" s="231">
        <v>38.5</v>
      </c>
      <c r="L22" s="231">
        <v>38.5</v>
      </c>
      <c r="M22" s="233">
        <v>38.5</v>
      </c>
      <c r="N22" s="230">
        <v>40</v>
      </c>
      <c r="O22" s="231">
        <v>40</v>
      </c>
      <c r="P22" s="231">
        <v>40</v>
      </c>
      <c r="Q22" s="232">
        <v>40</v>
      </c>
    </row>
    <row r="23" spans="1:17" ht="30" customHeight="1" thickBot="1" x14ac:dyDescent="0.3">
      <c r="A23" s="932"/>
      <c r="B23" s="933"/>
      <c r="C23" s="934"/>
      <c r="D23" s="934"/>
      <c r="E23" s="224"/>
      <c r="F23" s="237"/>
      <c r="G23" s="238"/>
      <c r="H23" s="238"/>
      <c r="I23" s="239"/>
      <c r="J23" s="237"/>
      <c r="K23" s="238"/>
      <c r="L23" s="238"/>
      <c r="M23" s="239"/>
      <c r="N23" s="237"/>
      <c r="O23" s="238"/>
      <c r="P23" s="238"/>
      <c r="Q23" s="239"/>
    </row>
    <row r="24" spans="1:17" ht="15.75" thickBot="1" x14ac:dyDescent="0.3">
      <c r="A24" s="36"/>
      <c r="B24" s="36"/>
      <c r="C24" s="220"/>
      <c r="D24" s="220"/>
      <c r="E24" s="220"/>
      <c r="F24" s="240"/>
      <c r="G24" s="240"/>
      <c r="H24" s="240"/>
      <c r="I24" s="240"/>
      <c r="J24" s="240"/>
      <c r="K24" s="240"/>
      <c r="L24" s="240"/>
      <c r="M24" s="241"/>
      <c r="N24" s="242"/>
      <c r="O24" s="242"/>
      <c r="P24" s="242"/>
      <c r="Q24" s="242"/>
    </row>
    <row r="25" spans="1:17" ht="30" customHeight="1" x14ac:dyDescent="0.25">
      <c r="A25" s="930" t="s">
        <v>259</v>
      </c>
      <c r="B25" s="931"/>
      <c r="C25" s="934"/>
      <c r="D25" s="934" t="s">
        <v>1523</v>
      </c>
      <c r="E25" s="223" t="s">
        <v>1250</v>
      </c>
      <c r="F25" s="243">
        <v>12.84</v>
      </c>
      <c r="G25" s="244">
        <v>12.84</v>
      </c>
      <c r="H25" s="244">
        <v>12.84</v>
      </c>
      <c r="I25" s="245">
        <v>12.84</v>
      </c>
      <c r="J25" s="243">
        <v>16.05</v>
      </c>
      <c r="K25" s="244">
        <v>16.05</v>
      </c>
      <c r="L25" s="244">
        <v>16.05</v>
      </c>
      <c r="M25" s="246">
        <v>16.05</v>
      </c>
      <c r="N25" s="243">
        <v>19.260000000000002</v>
      </c>
      <c r="O25" s="244">
        <v>19.260000000000002</v>
      </c>
      <c r="P25" s="244">
        <v>19.260000000000002</v>
      </c>
      <c r="Q25" s="245">
        <v>19.260000000000002</v>
      </c>
    </row>
    <row r="26" spans="1:17" ht="30" customHeight="1" x14ac:dyDescent="0.25">
      <c r="A26" s="932"/>
      <c r="B26" s="933"/>
      <c r="C26" s="934"/>
      <c r="D26" s="934"/>
      <c r="E26" s="224"/>
      <c r="F26" s="234"/>
      <c r="G26" s="235"/>
      <c r="H26" s="235"/>
      <c r="I26" s="236"/>
      <c r="J26" s="234"/>
      <c r="K26" s="235"/>
      <c r="L26" s="235"/>
      <c r="M26" s="236"/>
      <c r="N26" s="234"/>
      <c r="O26" s="235"/>
      <c r="P26" s="235"/>
      <c r="Q26" s="236"/>
    </row>
    <row r="27" spans="1:17" ht="30" customHeight="1" x14ac:dyDescent="0.25">
      <c r="A27" s="930" t="s">
        <v>260</v>
      </c>
      <c r="B27" s="931"/>
      <c r="C27" s="934"/>
      <c r="D27" s="934" t="s">
        <v>1523</v>
      </c>
      <c r="E27" s="223" t="s">
        <v>1250</v>
      </c>
      <c r="F27" s="230">
        <v>97.2</v>
      </c>
      <c r="G27" s="231">
        <v>97.2</v>
      </c>
      <c r="H27" s="231">
        <v>97.2</v>
      </c>
      <c r="I27" s="232">
        <v>97.2</v>
      </c>
      <c r="J27" s="230">
        <v>108</v>
      </c>
      <c r="K27" s="231">
        <v>108</v>
      </c>
      <c r="L27" s="231">
        <v>108</v>
      </c>
      <c r="M27" s="233">
        <v>108</v>
      </c>
      <c r="N27" s="230">
        <v>120</v>
      </c>
      <c r="O27" s="231">
        <v>120</v>
      </c>
      <c r="P27" s="231">
        <v>120</v>
      </c>
      <c r="Q27" s="232">
        <v>120</v>
      </c>
    </row>
    <row r="28" spans="1:17" ht="30" customHeight="1" x14ac:dyDescent="0.25">
      <c r="A28" s="932"/>
      <c r="B28" s="933"/>
      <c r="C28" s="934"/>
      <c r="D28" s="934"/>
      <c r="E28" s="224"/>
      <c r="F28" s="234"/>
      <c r="G28" s="235"/>
      <c r="H28" s="235"/>
      <c r="I28" s="236"/>
      <c r="J28" s="234"/>
      <c r="K28" s="235"/>
      <c r="L28" s="235"/>
      <c r="M28" s="236"/>
      <c r="N28" s="234"/>
      <c r="O28" s="235"/>
      <c r="P28" s="235"/>
      <c r="Q28" s="236"/>
    </row>
    <row r="29" spans="1:17" ht="30" customHeight="1" x14ac:dyDescent="0.25">
      <c r="A29" s="930" t="s">
        <v>261</v>
      </c>
      <c r="B29" s="931"/>
      <c r="C29" s="934"/>
      <c r="D29" s="934" t="s">
        <v>1523</v>
      </c>
      <c r="E29" s="223" t="s">
        <v>1250</v>
      </c>
      <c r="F29" s="230">
        <v>10</v>
      </c>
      <c r="G29" s="231">
        <v>10</v>
      </c>
      <c r="H29" s="231">
        <v>10</v>
      </c>
      <c r="I29" s="232">
        <v>10</v>
      </c>
      <c r="J29" s="230">
        <v>12.5</v>
      </c>
      <c r="K29" s="231">
        <v>12.5</v>
      </c>
      <c r="L29" s="231">
        <v>12.5</v>
      </c>
      <c r="M29" s="233">
        <v>12.5</v>
      </c>
      <c r="N29" s="230">
        <v>15</v>
      </c>
      <c r="O29" s="231">
        <v>15</v>
      </c>
      <c r="P29" s="231">
        <v>15</v>
      </c>
      <c r="Q29" s="232">
        <v>15</v>
      </c>
    </row>
    <row r="30" spans="1:17" ht="30" customHeight="1" x14ac:dyDescent="0.25">
      <c r="A30" s="932"/>
      <c r="B30" s="933"/>
      <c r="C30" s="934"/>
      <c r="D30" s="934"/>
      <c r="E30" s="224"/>
      <c r="F30" s="234"/>
      <c r="G30" s="235"/>
      <c r="H30" s="235"/>
      <c r="I30" s="236"/>
      <c r="J30" s="234"/>
      <c r="K30" s="235"/>
      <c r="L30" s="235"/>
      <c r="M30" s="236"/>
      <c r="N30" s="234"/>
      <c r="O30" s="235"/>
      <c r="P30" s="235"/>
      <c r="Q30" s="236"/>
    </row>
    <row r="31" spans="1:17" ht="30" customHeight="1" x14ac:dyDescent="0.25">
      <c r="A31" s="930" t="s">
        <v>262</v>
      </c>
      <c r="B31" s="931"/>
      <c r="C31" s="934"/>
      <c r="D31" s="934" t="s">
        <v>1523</v>
      </c>
      <c r="E31" s="223" t="s">
        <v>1250</v>
      </c>
      <c r="F31" s="230">
        <v>8.8000000000000007</v>
      </c>
      <c r="G31" s="231">
        <v>8.8000000000000007</v>
      </c>
      <c r="H31" s="231">
        <v>8.8000000000000007</v>
      </c>
      <c r="I31" s="232">
        <v>8.8000000000000007</v>
      </c>
      <c r="J31" s="230">
        <v>9.8000000000000007</v>
      </c>
      <c r="K31" s="231">
        <v>9.8000000000000007</v>
      </c>
      <c r="L31" s="231">
        <v>9.8000000000000007</v>
      </c>
      <c r="M31" s="233">
        <v>9.8000000000000007</v>
      </c>
      <c r="N31" s="230">
        <v>10.9</v>
      </c>
      <c r="O31" s="231">
        <v>10.9</v>
      </c>
      <c r="P31" s="231">
        <v>10.9</v>
      </c>
      <c r="Q31" s="232">
        <v>10.9</v>
      </c>
    </row>
    <row r="32" spans="1:17" ht="30" customHeight="1" x14ac:dyDescent="0.25">
      <c r="A32" s="932"/>
      <c r="B32" s="933"/>
      <c r="C32" s="934"/>
      <c r="D32" s="934"/>
      <c r="E32" s="224"/>
      <c r="F32" s="234"/>
      <c r="G32" s="235"/>
      <c r="H32" s="235"/>
      <c r="I32" s="236"/>
      <c r="J32" s="234"/>
      <c r="K32" s="235"/>
      <c r="L32" s="235"/>
      <c r="M32" s="236"/>
      <c r="N32" s="234"/>
      <c r="O32" s="235"/>
      <c r="P32" s="235"/>
      <c r="Q32" s="236"/>
    </row>
    <row r="33" spans="1:17" ht="30" customHeight="1" x14ac:dyDescent="0.25">
      <c r="A33" s="930" t="s">
        <v>263</v>
      </c>
      <c r="B33" s="931"/>
      <c r="C33" s="934"/>
      <c r="D33" s="934" t="s">
        <v>1523</v>
      </c>
      <c r="E33" s="223" t="s">
        <v>1250</v>
      </c>
      <c r="F33" s="230">
        <v>12</v>
      </c>
      <c r="G33" s="231">
        <v>12</v>
      </c>
      <c r="H33" s="231">
        <v>12</v>
      </c>
      <c r="I33" s="232">
        <v>12</v>
      </c>
      <c r="J33" s="230">
        <v>15.4</v>
      </c>
      <c r="K33" s="231">
        <v>15.4</v>
      </c>
      <c r="L33" s="231">
        <v>15.4</v>
      </c>
      <c r="M33" s="233">
        <v>15.4</v>
      </c>
      <c r="N33" s="230">
        <v>15.4</v>
      </c>
      <c r="O33" s="231">
        <v>15.4</v>
      </c>
      <c r="P33" s="231">
        <v>15.4</v>
      </c>
      <c r="Q33" s="232">
        <v>15.4</v>
      </c>
    </row>
    <row r="34" spans="1:17" ht="30" customHeight="1" x14ac:dyDescent="0.25">
      <c r="A34" s="932"/>
      <c r="B34" s="933"/>
      <c r="C34" s="934"/>
      <c r="D34" s="934"/>
      <c r="E34" s="224"/>
      <c r="F34" s="234"/>
      <c r="G34" s="235"/>
      <c r="H34" s="235"/>
      <c r="I34" s="236"/>
      <c r="J34" s="234"/>
      <c r="K34" s="235"/>
      <c r="L34" s="235"/>
      <c r="M34" s="236"/>
      <c r="N34" s="234"/>
      <c r="O34" s="235"/>
      <c r="P34" s="235"/>
      <c r="Q34" s="236"/>
    </row>
    <row r="35" spans="1:17" ht="30" customHeight="1" x14ac:dyDescent="0.25">
      <c r="A35" s="930" t="s">
        <v>264</v>
      </c>
      <c r="B35" s="931"/>
      <c r="C35" s="939"/>
      <c r="D35" s="934" t="s">
        <v>1523</v>
      </c>
      <c r="E35" s="223" t="s">
        <v>1250</v>
      </c>
      <c r="F35" s="230">
        <v>85.6</v>
      </c>
      <c r="G35" s="231">
        <v>85.6</v>
      </c>
      <c r="H35" s="231">
        <v>85.6</v>
      </c>
      <c r="I35" s="232">
        <v>85.6</v>
      </c>
      <c r="J35" s="230">
        <v>92</v>
      </c>
      <c r="K35" s="231">
        <v>92</v>
      </c>
      <c r="L35" s="231">
        <v>92</v>
      </c>
      <c r="M35" s="233">
        <v>92</v>
      </c>
      <c r="N35" s="230">
        <v>96</v>
      </c>
      <c r="O35" s="231">
        <v>96</v>
      </c>
      <c r="P35" s="231">
        <v>96</v>
      </c>
      <c r="Q35" s="232">
        <v>96</v>
      </c>
    </row>
    <row r="36" spans="1:17" ht="30" customHeight="1" x14ac:dyDescent="0.25">
      <c r="A36" s="932"/>
      <c r="B36" s="933"/>
      <c r="C36" s="940"/>
      <c r="D36" s="934"/>
      <c r="E36" s="224"/>
      <c r="F36" s="234"/>
      <c r="G36" s="235"/>
      <c r="H36" s="235"/>
      <c r="I36" s="236"/>
      <c r="J36" s="234"/>
      <c r="K36" s="235"/>
      <c r="L36" s="235"/>
      <c r="M36" s="236"/>
      <c r="N36" s="234"/>
      <c r="O36" s="235"/>
      <c r="P36" s="235"/>
      <c r="Q36" s="236"/>
    </row>
    <row r="37" spans="1:17" ht="30" customHeight="1" x14ac:dyDescent="0.25">
      <c r="A37" s="930" t="s">
        <v>265</v>
      </c>
      <c r="B37" s="931"/>
      <c r="C37" s="940"/>
      <c r="D37" s="934" t="s">
        <v>1523</v>
      </c>
      <c r="E37" s="223" t="s">
        <v>1250</v>
      </c>
      <c r="F37" s="230">
        <v>100</v>
      </c>
      <c r="G37" s="231">
        <v>100</v>
      </c>
      <c r="H37" s="231">
        <v>100</v>
      </c>
      <c r="I37" s="232">
        <v>100</v>
      </c>
      <c r="J37" s="230">
        <v>110</v>
      </c>
      <c r="K37" s="231">
        <v>110</v>
      </c>
      <c r="L37" s="231">
        <v>110</v>
      </c>
      <c r="M37" s="233">
        <v>110</v>
      </c>
      <c r="N37" s="230">
        <v>120</v>
      </c>
      <c r="O37" s="231">
        <v>120</v>
      </c>
      <c r="P37" s="231">
        <v>120</v>
      </c>
      <c r="Q37" s="232">
        <v>120</v>
      </c>
    </row>
    <row r="38" spans="1:17" ht="30" customHeight="1" x14ac:dyDescent="0.25">
      <c r="A38" s="932"/>
      <c r="B38" s="933"/>
      <c r="C38" s="941"/>
      <c r="D38" s="934"/>
      <c r="E38" s="224"/>
      <c r="F38" s="234"/>
      <c r="G38" s="235"/>
      <c r="H38" s="235"/>
      <c r="I38" s="236"/>
      <c r="J38" s="234"/>
      <c r="K38" s="235"/>
      <c r="L38" s="235"/>
      <c r="M38" s="236"/>
      <c r="N38" s="234"/>
      <c r="O38" s="235"/>
      <c r="P38" s="235"/>
      <c r="Q38" s="236"/>
    </row>
    <row r="39" spans="1:17" ht="30" customHeight="1" x14ac:dyDescent="0.25">
      <c r="A39" s="930" t="s">
        <v>266</v>
      </c>
      <c r="B39" s="931"/>
      <c r="C39" s="934"/>
      <c r="D39" s="934" t="s">
        <v>1523</v>
      </c>
      <c r="E39" s="223" t="s">
        <v>1250</v>
      </c>
      <c r="F39" s="230">
        <v>300</v>
      </c>
      <c r="G39" s="231">
        <v>300</v>
      </c>
      <c r="H39" s="231">
        <v>300</v>
      </c>
      <c r="I39" s="232">
        <v>300</v>
      </c>
      <c r="J39" s="230">
        <v>320</v>
      </c>
      <c r="K39" s="231">
        <v>320</v>
      </c>
      <c r="L39" s="231">
        <v>320</v>
      </c>
      <c r="M39" s="233">
        <v>320</v>
      </c>
      <c r="N39" s="230">
        <v>350</v>
      </c>
      <c r="O39" s="231">
        <v>350</v>
      </c>
      <c r="P39" s="231">
        <v>350</v>
      </c>
      <c r="Q39" s="232">
        <v>350</v>
      </c>
    </row>
    <row r="40" spans="1:17" ht="30" customHeight="1" thickBot="1" x14ac:dyDescent="0.3">
      <c r="A40" s="932"/>
      <c r="B40" s="933"/>
      <c r="C40" s="934"/>
      <c r="D40" s="934"/>
      <c r="E40" s="224"/>
      <c r="F40" s="237"/>
      <c r="G40" s="238"/>
      <c r="H40" s="238"/>
      <c r="I40" s="239"/>
      <c r="J40" s="237"/>
      <c r="K40" s="238"/>
      <c r="L40" s="238"/>
      <c r="M40" s="239"/>
      <c r="N40" s="237"/>
      <c r="O40" s="238"/>
      <c r="P40" s="238"/>
      <c r="Q40" s="239"/>
    </row>
    <row r="41" spans="1:17" x14ac:dyDescent="0.25">
      <c r="A41"/>
      <c r="Q41" s="37">
        <f ca="1">TODAY()</f>
        <v>42088</v>
      </c>
    </row>
    <row r="49" spans="1:1" x14ac:dyDescent="0.25">
      <c r="A49"/>
    </row>
  </sheetData>
  <mergeCells count="64">
    <mergeCell ref="A39:B40"/>
    <mergeCell ref="C39:C40"/>
    <mergeCell ref="D39:D40"/>
    <mergeCell ref="A35:B36"/>
    <mergeCell ref="D35:D36"/>
    <mergeCell ref="A37:B38"/>
    <mergeCell ref="D37:D38"/>
    <mergeCell ref="C35:C38"/>
    <mergeCell ref="A33:B34"/>
    <mergeCell ref="A29:B30"/>
    <mergeCell ref="C29:C30"/>
    <mergeCell ref="D29:D30"/>
    <mergeCell ref="A31:B32"/>
    <mergeCell ref="C31:C32"/>
    <mergeCell ref="D31:D32"/>
    <mergeCell ref="C33:C34"/>
    <mergeCell ref="D33:D34"/>
    <mergeCell ref="A25:B26"/>
    <mergeCell ref="C25:C26"/>
    <mergeCell ref="D25:D26"/>
    <mergeCell ref="A27:B28"/>
    <mergeCell ref="C27:C28"/>
    <mergeCell ref="D27:D28"/>
    <mergeCell ref="A20:B21"/>
    <mergeCell ref="C20:C21"/>
    <mergeCell ref="D20:D21"/>
    <mergeCell ref="A22:B23"/>
    <mergeCell ref="C22:C23"/>
    <mergeCell ref="D22:D23"/>
    <mergeCell ref="A18:B19"/>
    <mergeCell ref="C18:C19"/>
    <mergeCell ref="D18:D19"/>
    <mergeCell ref="A14:B15"/>
    <mergeCell ref="C14:C15"/>
    <mergeCell ref="D14:D15"/>
    <mergeCell ref="A16:B17"/>
    <mergeCell ref="C16:C17"/>
    <mergeCell ref="D16:D17"/>
    <mergeCell ref="E11:E13"/>
    <mergeCell ref="A11:B13"/>
    <mergeCell ref="C11:C13"/>
    <mergeCell ref="D11:D13"/>
    <mergeCell ref="C9:L9"/>
    <mergeCell ref="I2:K2"/>
    <mergeCell ref="I3:K3"/>
    <mergeCell ref="I4:K4"/>
    <mergeCell ref="I5:K5"/>
    <mergeCell ref="A1:K1"/>
    <mergeCell ref="A7:Q7"/>
    <mergeCell ref="N11:Q11"/>
    <mergeCell ref="F11:I11"/>
    <mergeCell ref="J11:M11"/>
    <mergeCell ref="H12:H13"/>
    <mergeCell ref="I12:I13"/>
    <mergeCell ref="J12:J13"/>
    <mergeCell ref="K12:K13"/>
    <mergeCell ref="L12:L13"/>
    <mergeCell ref="Q12:Q13"/>
    <mergeCell ref="F12:F13"/>
    <mergeCell ref="G12:G13"/>
    <mergeCell ref="N12:N13"/>
    <mergeCell ref="O12:O13"/>
    <mergeCell ref="P12:P13"/>
    <mergeCell ref="M12:M13"/>
  </mergeCells>
  <phoneticPr fontId="4" type="noConversion"/>
  <pageMargins left="3.937007874015748E-2" right="3.937007874015748E-2" top="0.74803149606299213" bottom="0.74803149606299213" header="0.31496062992125984" footer="0.31496062992125984"/>
  <pageSetup paperSize="9" orientation="landscape"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6"/>
  <sheetViews>
    <sheetView workbookViewId="0">
      <selection sqref="A1:K1"/>
    </sheetView>
  </sheetViews>
  <sheetFormatPr defaultRowHeight="15" x14ac:dyDescent="0.25"/>
  <cols>
    <col min="1" max="2" width="8.7109375" style="24" customWidth="1"/>
    <col min="3" max="3" width="12.7109375" style="24" customWidth="1"/>
    <col min="4" max="4" width="4.7109375" style="24" customWidth="1"/>
    <col min="5" max="5" width="8.7109375" style="24" customWidth="1"/>
    <col min="6" max="16" width="8.28515625" style="24" customWidth="1"/>
    <col min="17" max="16384" width="9.140625" style="24"/>
  </cols>
  <sheetData>
    <row r="1" spans="1:16" ht="139.5" customHeight="1" x14ac:dyDescent="0.25">
      <c r="A1" s="1137" t="s">
        <v>1767</v>
      </c>
      <c r="B1" s="562"/>
      <c r="C1" s="562"/>
      <c r="D1" s="562"/>
      <c r="E1" s="562"/>
      <c r="F1" s="562"/>
      <c r="G1" s="562"/>
      <c r="H1" s="562"/>
      <c r="I1" s="562"/>
      <c r="J1" s="562"/>
      <c r="K1" s="562"/>
    </row>
    <row r="2" spans="1:16" x14ac:dyDescent="0.25">
      <c r="H2" s="25"/>
      <c r="I2" s="563"/>
      <c r="J2" s="543"/>
      <c r="K2" s="543"/>
    </row>
    <row r="3" spans="1:16" x14ac:dyDescent="0.25">
      <c r="H3" s="25"/>
      <c r="I3" s="543"/>
      <c r="J3" s="543"/>
      <c r="K3" s="543"/>
    </row>
    <row r="4" spans="1:16" x14ac:dyDescent="0.25">
      <c r="H4" s="25"/>
      <c r="I4" s="543"/>
      <c r="J4" s="543"/>
      <c r="K4" s="543"/>
    </row>
    <row r="5" spans="1:16" x14ac:dyDescent="0.25">
      <c r="H5" s="25"/>
      <c r="I5" s="543"/>
      <c r="J5" s="543"/>
      <c r="K5" s="543"/>
    </row>
    <row r="7" spans="1:16" x14ac:dyDescent="0.25">
      <c r="A7" s="553"/>
      <c r="B7" s="553"/>
      <c r="C7" s="553"/>
      <c r="D7" s="553"/>
      <c r="E7" s="553"/>
      <c r="F7" s="553"/>
      <c r="G7" s="553"/>
      <c r="H7" s="553"/>
      <c r="I7" s="553"/>
      <c r="J7" s="553"/>
      <c r="K7" s="553"/>
      <c r="L7" s="553"/>
      <c r="M7" s="553"/>
      <c r="N7" s="553"/>
      <c r="O7" s="553"/>
      <c r="P7" s="553"/>
    </row>
    <row r="8" spans="1:16" ht="3.95" customHeight="1" x14ac:dyDescent="0.25"/>
    <row r="9" spans="1:16" ht="15.75" x14ac:dyDescent="0.25">
      <c r="A9" s="36"/>
      <c r="B9" s="36"/>
      <c r="C9" s="548" t="s">
        <v>307</v>
      </c>
      <c r="D9" s="548"/>
      <c r="E9" s="548"/>
      <c r="F9" s="548"/>
      <c r="G9" s="548"/>
      <c r="H9" s="548"/>
      <c r="I9" s="548"/>
      <c r="J9" s="548"/>
      <c r="K9" s="254"/>
      <c r="L9" s="254" t="s">
        <v>308</v>
      </c>
      <c r="M9" s="18">
        <f>ГЛАВНАЯ!G71</f>
        <v>0</v>
      </c>
      <c r="N9" s="26"/>
      <c r="O9" s="21"/>
      <c r="P9" s="21"/>
    </row>
    <row r="10" spans="1:16" ht="3.95" customHeight="1" thickBot="1" x14ac:dyDescent="0.3">
      <c r="A10" s="36"/>
      <c r="B10" s="36"/>
      <c r="C10" s="220"/>
      <c r="D10" s="220"/>
      <c r="E10" s="220"/>
      <c r="F10" s="220"/>
      <c r="G10" s="220"/>
      <c r="H10" s="220"/>
      <c r="I10" s="220"/>
      <c r="J10" s="220"/>
      <c r="K10" s="220"/>
      <c r="L10" s="220"/>
      <c r="M10" s="21"/>
      <c r="N10" s="21"/>
      <c r="O10" s="21"/>
      <c r="P10" s="21"/>
    </row>
    <row r="11" spans="1:16" x14ac:dyDescent="0.25">
      <c r="A11" s="926" t="s">
        <v>918</v>
      </c>
      <c r="B11" s="926"/>
      <c r="C11" s="927" t="s">
        <v>1591</v>
      </c>
      <c r="D11" s="922" t="s">
        <v>251</v>
      </c>
      <c r="E11" s="925" t="s">
        <v>255</v>
      </c>
      <c r="F11" s="919" t="s">
        <v>242</v>
      </c>
      <c r="G11" s="920"/>
      <c r="H11" s="920"/>
      <c r="I11" s="949"/>
      <c r="J11" s="919" t="s">
        <v>241</v>
      </c>
      <c r="K11" s="920"/>
      <c r="L11" s="921"/>
      <c r="M11" s="958" t="s">
        <v>240</v>
      </c>
      <c r="N11" s="920"/>
      <c r="O11" s="920"/>
      <c r="P11" s="921"/>
    </row>
    <row r="12" spans="1:16" x14ac:dyDescent="0.25">
      <c r="A12" s="926"/>
      <c r="B12" s="926"/>
      <c r="C12" s="928"/>
      <c r="D12" s="922"/>
      <c r="E12" s="925"/>
      <c r="F12" s="924" t="s">
        <v>1691</v>
      </c>
      <c r="G12" s="922" t="s">
        <v>243</v>
      </c>
      <c r="H12" s="922" t="s">
        <v>306</v>
      </c>
      <c r="I12" s="925" t="s">
        <v>1694</v>
      </c>
      <c r="J12" s="924" t="s">
        <v>244</v>
      </c>
      <c r="K12" s="922" t="s">
        <v>245</v>
      </c>
      <c r="L12" s="923" t="s">
        <v>246</v>
      </c>
      <c r="M12" s="942" t="s">
        <v>247</v>
      </c>
      <c r="N12" s="922" t="s">
        <v>250</v>
      </c>
      <c r="O12" s="922" t="s">
        <v>249</v>
      </c>
      <c r="P12" s="923" t="s">
        <v>248</v>
      </c>
    </row>
    <row r="13" spans="1:16" x14ac:dyDescent="0.25">
      <c r="A13" s="926"/>
      <c r="B13" s="926"/>
      <c r="C13" s="929"/>
      <c r="D13" s="922"/>
      <c r="E13" s="925"/>
      <c r="F13" s="924"/>
      <c r="G13" s="922"/>
      <c r="H13" s="922"/>
      <c r="I13" s="925"/>
      <c r="J13" s="924"/>
      <c r="K13" s="922"/>
      <c r="L13" s="923"/>
      <c r="M13" s="942"/>
      <c r="N13" s="922"/>
      <c r="O13" s="922"/>
      <c r="P13" s="923"/>
    </row>
    <row r="14" spans="1:16" ht="30" customHeight="1" x14ac:dyDescent="0.25">
      <c r="A14" s="890" t="s">
        <v>253</v>
      </c>
      <c r="B14" s="891"/>
      <c r="C14" s="934"/>
      <c r="D14" s="934" t="s">
        <v>252</v>
      </c>
      <c r="E14" s="223" t="s">
        <v>1250</v>
      </c>
      <c r="F14" s="225">
        <v>35.520000000000003</v>
      </c>
      <c r="G14" s="221">
        <v>36.29</v>
      </c>
      <c r="H14" s="221">
        <v>37.61</v>
      </c>
      <c r="I14" s="255">
        <v>37.14</v>
      </c>
      <c r="J14" s="225">
        <v>40.85</v>
      </c>
      <c r="K14" s="221">
        <v>42.4</v>
      </c>
      <c r="L14" s="226">
        <v>38.6</v>
      </c>
      <c r="M14" s="256">
        <v>38.53</v>
      </c>
      <c r="N14" s="221">
        <v>50.74</v>
      </c>
      <c r="O14" s="221">
        <v>42.4</v>
      </c>
      <c r="P14" s="226">
        <v>40.47</v>
      </c>
    </row>
    <row r="15" spans="1:16" ht="30" customHeight="1" x14ac:dyDescent="0.25">
      <c r="A15" s="892"/>
      <c r="B15" s="893"/>
      <c r="C15" s="934"/>
      <c r="D15" s="934"/>
      <c r="E15" s="224"/>
      <c r="F15" s="227"/>
      <c r="G15" s="222"/>
      <c r="H15" s="222"/>
      <c r="I15" s="257"/>
      <c r="J15" s="227"/>
      <c r="K15" s="222"/>
      <c r="L15" s="228"/>
      <c r="M15" s="258"/>
      <c r="N15" s="222"/>
      <c r="O15" s="222"/>
      <c r="P15" s="228"/>
    </row>
    <row r="16" spans="1:16" ht="30" customHeight="1" x14ac:dyDescent="0.25">
      <c r="A16" s="890" t="s">
        <v>311</v>
      </c>
      <c r="B16" s="891"/>
      <c r="C16" s="934"/>
      <c r="D16" s="934" t="s">
        <v>1523</v>
      </c>
      <c r="E16" s="223" t="s">
        <v>1250</v>
      </c>
      <c r="F16" s="225">
        <v>2.4500000000000002</v>
      </c>
      <c r="G16" s="950">
        <v>2.59</v>
      </c>
      <c r="H16" s="951"/>
      <c r="I16" s="951"/>
      <c r="J16" s="952">
        <v>2.7</v>
      </c>
      <c r="K16" s="951"/>
      <c r="L16" s="953"/>
      <c r="M16" s="951">
        <v>2.85</v>
      </c>
      <c r="N16" s="951"/>
      <c r="O16" s="951"/>
      <c r="P16" s="953"/>
    </row>
    <row r="17" spans="1:16" ht="30" customHeight="1" x14ac:dyDescent="0.25">
      <c r="A17" s="892"/>
      <c r="B17" s="893"/>
      <c r="C17" s="934"/>
      <c r="D17" s="934"/>
      <c r="E17" s="224"/>
      <c r="F17" s="227"/>
      <c r="G17" s="954"/>
      <c r="H17" s="955"/>
      <c r="I17" s="955"/>
      <c r="J17" s="956"/>
      <c r="K17" s="955"/>
      <c r="L17" s="957"/>
      <c r="M17" s="955"/>
      <c r="N17" s="955"/>
      <c r="O17" s="955"/>
      <c r="P17" s="957"/>
    </row>
    <row r="18" spans="1:16" ht="30" customHeight="1" x14ac:dyDescent="0.25">
      <c r="A18" s="890" t="s">
        <v>312</v>
      </c>
      <c r="B18" s="891"/>
      <c r="C18" s="934"/>
      <c r="D18" s="934" t="s">
        <v>1523</v>
      </c>
      <c r="E18" s="223" t="s">
        <v>1250</v>
      </c>
      <c r="F18" s="230">
        <v>9.7200000000000006</v>
      </c>
      <c r="G18" s="959">
        <v>10.8</v>
      </c>
      <c r="H18" s="944"/>
      <c r="I18" s="944"/>
      <c r="J18" s="943">
        <v>10.8</v>
      </c>
      <c r="K18" s="944"/>
      <c r="L18" s="945"/>
      <c r="M18" s="944">
        <v>12.96</v>
      </c>
      <c r="N18" s="944"/>
      <c r="O18" s="944"/>
      <c r="P18" s="945"/>
    </row>
    <row r="19" spans="1:16" ht="30" customHeight="1" x14ac:dyDescent="0.25">
      <c r="A19" s="892"/>
      <c r="B19" s="893"/>
      <c r="C19" s="934"/>
      <c r="D19" s="934"/>
      <c r="E19" s="224"/>
      <c r="F19" s="234"/>
      <c r="G19" s="960"/>
      <c r="H19" s="947"/>
      <c r="I19" s="947"/>
      <c r="J19" s="946"/>
      <c r="K19" s="947"/>
      <c r="L19" s="948"/>
      <c r="M19" s="947"/>
      <c r="N19" s="947"/>
      <c r="O19" s="947"/>
      <c r="P19" s="948"/>
    </row>
    <row r="20" spans="1:16" ht="30" customHeight="1" x14ac:dyDescent="0.25">
      <c r="A20" s="890" t="s">
        <v>310</v>
      </c>
      <c r="B20" s="891"/>
      <c r="C20" s="934"/>
      <c r="D20" s="934" t="s">
        <v>1523</v>
      </c>
      <c r="E20" s="223" t="s">
        <v>1250</v>
      </c>
      <c r="F20" s="943">
        <v>38.5</v>
      </c>
      <c r="G20" s="944"/>
      <c r="H20" s="944"/>
      <c r="I20" s="944"/>
      <c r="J20" s="943">
        <v>38.5</v>
      </c>
      <c r="K20" s="944"/>
      <c r="L20" s="945"/>
      <c r="M20" s="944">
        <v>39.6</v>
      </c>
      <c r="N20" s="944"/>
      <c r="O20" s="944"/>
      <c r="P20" s="945"/>
    </row>
    <row r="21" spans="1:16" ht="30" customHeight="1" x14ac:dyDescent="0.25">
      <c r="A21" s="892"/>
      <c r="B21" s="893"/>
      <c r="C21" s="934"/>
      <c r="D21" s="934"/>
      <c r="E21" s="224"/>
      <c r="F21" s="970"/>
      <c r="G21" s="968"/>
      <c r="H21" s="968"/>
      <c r="I21" s="960"/>
      <c r="J21" s="970"/>
      <c r="K21" s="968"/>
      <c r="L21" s="969"/>
      <c r="M21" s="967"/>
      <c r="N21" s="968"/>
      <c r="O21" s="968"/>
      <c r="P21" s="969"/>
    </row>
    <row r="22" spans="1:16" ht="30" customHeight="1" x14ac:dyDescent="0.25">
      <c r="A22" s="890" t="s">
        <v>259</v>
      </c>
      <c r="B22" s="891"/>
      <c r="C22" s="934"/>
      <c r="D22" s="934" t="s">
        <v>1523</v>
      </c>
      <c r="E22" s="223" t="s">
        <v>1250</v>
      </c>
      <c r="F22" s="964">
        <v>12.96</v>
      </c>
      <c r="G22" s="965"/>
      <c r="H22" s="965"/>
      <c r="I22" s="965"/>
      <c r="J22" s="964">
        <v>16.2</v>
      </c>
      <c r="K22" s="965"/>
      <c r="L22" s="966"/>
      <c r="M22" s="965">
        <v>19.440000000000001</v>
      </c>
      <c r="N22" s="965"/>
      <c r="O22" s="965"/>
      <c r="P22" s="966"/>
    </row>
    <row r="23" spans="1:16" ht="30" customHeight="1" x14ac:dyDescent="0.25">
      <c r="A23" s="892"/>
      <c r="B23" s="893"/>
      <c r="C23" s="934"/>
      <c r="D23" s="934"/>
      <c r="E23" s="224"/>
      <c r="F23" s="946"/>
      <c r="G23" s="947"/>
      <c r="H23" s="947"/>
      <c r="I23" s="947"/>
      <c r="J23" s="946"/>
      <c r="K23" s="947"/>
      <c r="L23" s="948"/>
      <c r="M23" s="947"/>
      <c r="N23" s="947"/>
      <c r="O23" s="947"/>
      <c r="P23" s="948"/>
    </row>
    <row r="24" spans="1:16" ht="30" customHeight="1" x14ac:dyDescent="0.25">
      <c r="A24" s="890" t="s">
        <v>260</v>
      </c>
      <c r="B24" s="891"/>
      <c r="C24" s="934"/>
      <c r="D24" s="934" t="s">
        <v>1523</v>
      </c>
      <c r="E24" s="223" t="s">
        <v>1250</v>
      </c>
      <c r="F24" s="943">
        <v>99</v>
      </c>
      <c r="G24" s="944"/>
      <c r="H24" s="944"/>
      <c r="I24" s="944"/>
      <c r="J24" s="943">
        <v>110</v>
      </c>
      <c r="K24" s="944"/>
      <c r="L24" s="945"/>
      <c r="M24" s="944">
        <v>120</v>
      </c>
      <c r="N24" s="944"/>
      <c r="O24" s="944"/>
      <c r="P24" s="945"/>
    </row>
    <row r="25" spans="1:16" ht="30" customHeight="1" x14ac:dyDescent="0.25">
      <c r="A25" s="892"/>
      <c r="B25" s="893"/>
      <c r="C25" s="934"/>
      <c r="D25" s="934"/>
      <c r="E25" s="224"/>
      <c r="F25" s="946"/>
      <c r="G25" s="947"/>
      <c r="H25" s="947"/>
      <c r="I25" s="947"/>
      <c r="J25" s="946"/>
      <c r="K25" s="947"/>
      <c r="L25" s="948"/>
      <c r="M25" s="947"/>
      <c r="N25" s="947"/>
      <c r="O25" s="947"/>
      <c r="P25" s="948"/>
    </row>
    <row r="26" spans="1:16" ht="30" customHeight="1" x14ac:dyDescent="0.25">
      <c r="A26" s="890" t="s">
        <v>309</v>
      </c>
      <c r="B26" s="891"/>
      <c r="C26" s="934"/>
      <c r="D26" s="934" t="s">
        <v>1523</v>
      </c>
      <c r="E26" s="223" t="s">
        <v>1250</v>
      </c>
      <c r="F26" s="230">
        <v>8.64</v>
      </c>
      <c r="G26" s="959">
        <v>9.7200000000000006</v>
      </c>
      <c r="H26" s="944"/>
      <c r="I26" s="944"/>
      <c r="J26" s="943">
        <v>10.8</v>
      </c>
      <c r="K26" s="944"/>
      <c r="L26" s="945"/>
      <c r="M26" s="944">
        <v>12.96</v>
      </c>
      <c r="N26" s="944"/>
      <c r="O26" s="944"/>
      <c r="P26" s="945"/>
    </row>
    <row r="27" spans="1:16" ht="30" customHeight="1" x14ac:dyDescent="0.25">
      <c r="A27" s="892"/>
      <c r="B27" s="893"/>
      <c r="C27" s="934"/>
      <c r="D27" s="934"/>
      <c r="E27" s="224" t="s">
        <v>997</v>
      </c>
      <c r="F27" s="234">
        <f>F26-(F26*$M$9)</f>
        <v>8.64</v>
      </c>
      <c r="G27" s="960">
        <f>G26-(G26*$M$9)</f>
        <v>9.7200000000000006</v>
      </c>
      <c r="H27" s="947"/>
      <c r="I27" s="947"/>
      <c r="J27" s="946">
        <f>J26-(J26*$M$9)</f>
        <v>10.8</v>
      </c>
      <c r="K27" s="947"/>
      <c r="L27" s="948"/>
      <c r="M27" s="947">
        <f>M26-(M26*$M$9)</f>
        <v>12.96</v>
      </c>
      <c r="N27" s="947"/>
      <c r="O27" s="947"/>
      <c r="P27" s="948"/>
    </row>
    <row r="28" spans="1:16" ht="30" customHeight="1" x14ac:dyDescent="0.25">
      <c r="A28" s="890" t="s">
        <v>313</v>
      </c>
      <c r="B28" s="891"/>
      <c r="C28" s="939"/>
      <c r="D28" s="939" t="s">
        <v>1523</v>
      </c>
      <c r="E28" s="223" t="s">
        <v>1250</v>
      </c>
      <c r="F28" s="230">
        <v>2.6</v>
      </c>
      <c r="G28" s="959">
        <v>2.64</v>
      </c>
      <c r="H28" s="944"/>
      <c r="I28" s="944"/>
      <c r="J28" s="943">
        <v>2.86</v>
      </c>
      <c r="K28" s="944"/>
      <c r="L28" s="945"/>
      <c r="M28" s="944">
        <v>3.3</v>
      </c>
      <c r="N28" s="944"/>
      <c r="O28" s="944"/>
      <c r="P28" s="945"/>
    </row>
    <row r="29" spans="1:16" ht="30" customHeight="1" x14ac:dyDescent="0.25">
      <c r="A29" s="892"/>
      <c r="B29" s="893"/>
      <c r="C29" s="941"/>
      <c r="D29" s="941"/>
      <c r="E29" s="224"/>
      <c r="F29" s="234"/>
      <c r="G29" s="960"/>
      <c r="H29" s="947"/>
      <c r="I29" s="947"/>
      <c r="J29" s="946"/>
      <c r="K29" s="947"/>
      <c r="L29" s="948"/>
      <c r="M29" s="947"/>
      <c r="N29" s="947"/>
      <c r="O29" s="947"/>
      <c r="P29" s="948"/>
    </row>
    <row r="30" spans="1:16" ht="30" customHeight="1" x14ac:dyDescent="0.25">
      <c r="A30" s="890" t="s">
        <v>263</v>
      </c>
      <c r="B30" s="891"/>
      <c r="C30" s="934"/>
      <c r="D30" s="934" t="s">
        <v>1523</v>
      </c>
      <c r="E30" s="223" t="s">
        <v>1250</v>
      </c>
      <c r="F30" s="230">
        <v>10.8</v>
      </c>
      <c r="G30" s="959">
        <v>12.96</v>
      </c>
      <c r="H30" s="944"/>
      <c r="I30" s="944"/>
      <c r="J30" s="943">
        <v>15.12</v>
      </c>
      <c r="K30" s="944"/>
      <c r="L30" s="945"/>
      <c r="M30" s="944">
        <v>17.28</v>
      </c>
      <c r="N30" s="944"/>
      <c r="O30" s="944"/>
      <c r="P30" s="945"/>
    </row>
    <row r="31" spans="1:16" ht="30" customHeight="1" x14ac:dyDescent="0.25">
      <c r="A31" s="892"/>
      <c r="B31" s="893"/>
      <c r="C31" s="934"/>
      <c r="D31" s="934"/>
      <c r="E31" s="224"/>
      <c r="F31" s="234"/>
      <c r="G31" s="960"/>
      <c r="H31" s="947"/>
      <c r="I31" s="947"/>
      <c r="J31" s="946"/>
      <c r="K31" s="947"/>
      <c r="L31" s="948"/>
      <c r="M31" s="947"/>
      <c r="N31" s="947"/>
      <c r="O31" s="947"/>
      <c r="P31" s="948"/>
    </row>
    <row r="32" spans="1:16" ht="30" customHeight="1" x14ac:dyDescent="0.25">
      <c r="A32" s="890" t="s">
        <v>264</v>
      </c>
      <c r="B32" s="891"/>
      <c r="C32" s="939"/>
      <c r="D32" s="934" t="s">
        <v>1523</v>
      </c>
      <c r="E32" s="223" t="s">
        <v>1250</v>
      </c>
      <c r="F32" s="943">
        <v>85.6</v>
      </c>
      <c r="G32" s="944"/>
      <c r="H32" s="944"/>
      <c r="I32" s="944"/>
      <c r="J32" s="943">
        <v>90.8</v>
      </c>
      <c r="K32" s="944"/>
      <c r="L32" s="945"/>
      <c r="M32" s="944">
        <v>90.8</v>
      </c>
      <c r="N32" s="944"/>
      <c r="O32" s="944"/>
      <c r="P32" s="945"/>
    </row>
    <row r="33" spans="1:16" ht="30" customHeight="1" x14ac:dyDescent="0.25">
      <c r="A33" s="892"/>
      <c r="B33" s="893"/>
      <c r="C33" s="940"/>
      <c r="D33" s="934"/>
      <c r="E33" s="224"/>
      <c r="F33" s="946"/>
      <c r="G33" s="947"/>
      <c r="H33" s="947"/>
      <c r="I33" s="947"/>
      <c r="J33" s="946"/>
      <c r="K33" s="947"/>
      <c r="L33" s="948"/>
      <c r="M33" s="947"/>
      <c r="N33" s="947"/>
      <c r="O33" s="947"/>
      <c r="P33" s="948"/>
    </row>
    <row r="34" spans="1:16" ht="30" customHeight="1" x14ac:dyDescent="0.25">
      <c r="A34" s="890" t="s">
        <v>265</v>
      </c>
      <c r="B34" s="891"/>
      <c r="C34" s="940"/>
      <c r="D34" s="934" t="s">
        <v>1523</v>
      </c>
      <c r="E34" s="223" t="s">
        <v>1250</v>
      </c>
      <c r="F34" s="943">
        <v>96.3</v>
      </c>
      <c r="G34" s="944"/>
      <c r="H34" s="944"/>
      <c r="I34" s="944"/>
      <c r="J34" s="943">
        <v>104</v>
      </c>
      <c r="K34" s="944"/>
      <c r="L34" s="945"/>
      <c r="M34" s="944">
        <v>104</v>
      </c>
      <c r="N34" s="944"/>
      <c r="O34" s="944"/>
      <c r="P34" s="945"/>
    </row>
    <row r="35" spans="1:16" ht="30" customHeight="1" x14ac:dyDescent="0.25">
      <c r="A35" s="892"/>
      <c r="B35" s="893"/>
      <c r="C35" s="941"/>
      <c r="D35" s="934"/>
      <c r="E35" s="224"/>
      <c r="F35" s="946"/>
      <c r="G35" s="947"/>
      <c r="H35" s="947"/>
      <c r="I35" s="947"/>
      <c r="J35" s="946"/>
      <c r="K35" s="947"/>
      <c r="L35" s="948"/>
      <c r="M35" s="947"/>
      <c r="N35" s="947"/>
      <c r="O35" s="947"/>
      <c r="P35" s="948"/>
    </row>
    <row r="36" spans="1:16" ht="30" customHeight="1" x14ac:dyDescent="0.25">
      <c r="A36" s="890" t="s">
        <v>266</v>
      </c>
      <c r="B36" s="891"/>
      <c r="C36" s="934"/>
      <c r="D36" s="934" t="s">
        <v>1523</v>
      </c>
      <c r="E36" s="223" t="s">
        <v>1250</v>
      </c>
      <c r="F36" s="943">
        <v>275</v>
      </c>
      <c r="G36" s="944"/>
      <c r="H36" s="944"/>
      <c r="I36" s="944"/>
      <c r="J36" s="943">
        <v>286</v>
      </c>
      <c r="K36" s="944"/>
      <c r="L36" s="945"/>
      <c r="M36" s="944">
        <v>308</v>
      </c>
      <c r="N36" s="944"/>
      <c r="O36" s="944"/>
      <c r="P36" s="945"/>
    </row>
    <row r="37" spans="1:16" ht="30" customHeight="1" thickBot="1" x14ac:dyDescent="0.3">
      <c r="A37" s="892"/>
      <c r="B37" s="893"/>
      <c r="C37" s="934"/>
      <c r="D37" s="934"/>
      <c r="E37" s="224"/>
      <c r="F37" s="961"/>
      <c r="G37" s="962"/>
      <c r="H37" s="962"/>
      <c r="I37" s="962"/>
      <c r="J37" s="961"/>
      <c r="K37" s="962"/>
      <c r="L37" s="963"/>
      <c r="M37" s="962"/>
      <c r="N37" s="962"/>
      <c r="O37" s="962"/>
      <c r="P37" s="963"/>
    </row>
    <row r="38" spans="1:16" x14ac:dyDescent="0.25">
      <c r="A38"/>
      <c r="P38" s="37">
        <f ca="1">TODAY()</f>
        <v>42088</v>
      </c>
    </row>
    <row r="46" spans="1:16" x14ac:dyDescent="0.25">
      <c r="A46"/>
    </row>
  </sheetData>
  <mergeCells count="126">
    <mergeCell ref="M20:P20"/>
    <mergeCell ref="M21:P21"/>
    <mergeCell ref="F20:I20"/>
    <mergeCell ref="J20:L20"/>
    <mergeCell ref="F21:I21"/>
    <mergeCell ref="J21:L21"/>
    <mergeCell ref="G30:I30"/>
    <mergeCell ref="G31:I31"/>
    <mergeCell ref="J30:L30"/>
    <mergeCell ref="J31:L31"/>
    <mergeCell ref="M30:P30"/>
    <mergeCell ref="M31:P31"/>
    <mergeCell ref="J28:L28"/>
    <mergeCell ref="J29:L29"/>
    <mergeCell ref="M28:P28"/>
    <mergeCell ref="M29:P29"/>
    <mergeCell ref="M27:P27"/>
    <mergeCell ref="F24:I24"/>
    <mergeCell ref="J24:L24"/>
    <mergeCell ref="J22:L22"/>
    <mergeCell ref="M22:P22"/>
    <mergeCell ref="F23:I23"/>
    <mergeCell ref="J23:L23"/>
    <mergeCell ref="M23:P23"/>
    <mergeCell ref="J26:L26"/>
    <mergeCell ref="J27:L27"/>
    <mergeCell ref="M26:P26"/>
    <mergeCell ref="M24:P24"/>
    <mergeCell ref="M25:P25"/>
    <mergeCell ref="J25:L25"/>
    <mergeCell ref="F37:I37"/>
    <mergeCell ref="J37:L37"/>
    <mergeCell ref="F32:I32"/>
    <mergeCell ref="F33:I33"/>
    <mergeCell ref="F34:I34"/>
    <mergeCell ref="F35:I35"/>
    <mergeCell ref="F36:I36"/>
    <mergeCell ref="M37:P37"/>
    <mergeCell ref="M32:P32"/>
    <mergeCell ref="J34:L34"/>
    <mergeCell ref="M34:P34"/>
    <mergeCell ref="M33:P33"/>
    <mergeCell ref="J33:L33"/>
    <mergeCell ref="J32:L32"/>
    <mergeCell ref="J35:L35"/>
    <mergeCell ref="M35:P35"/>
    <mergeCell ref="J36:L36"/>
    <mergeCell ref="M36:P36"/>
    <mergeCell ref="A36:B37"/>
    <mergeCell ref="C36:C37"/>
    <mergeCell ref="D36:D37"/>
    <mergeCell ref="A30:B31"/>
    <mergeCell ref="C30:C31"/>
    <mergeCell ref="D30:D31"/>
    <mergeCell ref="A32:B33"/>
    <mergeCell ref="C32:C35"/>
    <mergeCell ref="D32:D33"/>
    <mergeCell ref="A34:B35"/>
    <mergeCell ref="D34:D35"/>
    <mergeCell ref="G18:I18"/>
    <mergeCell ref="A28:B29"/>
    <mergeCell ref="C28:C29"/>
    <mergeCell ref="D28:D29"/>
    <mergeCell ref="F25:I25"/>
    <mergeCell ref="G26:I26"/>
    <mergeCell ref="G29:I29"/>
    <mergeCell ref="G27:I27"/>
    <mergeCell ref="A26:B27"/>
    <mergeCell ref="C26:C27"/>
    <mergeCell ref="D26:D27"/>
    <mergeCell ref="G19:I19"/>
    <mergeCell ref="G28:I28"/>
    <mergeCell ref="F22:I22"/>
    <mergeCell ref="C22:C23"/>
    <mergeCell ref="D22:D23"/>
    <mergeCell ref="A24:B25"/>
    <mergeCell ref="C24:C25"/>
    <mergeCell ref="D24:D25"/>
    <mergeCell ref="D11:D13"/>
    <mergeCell ref="A20:B21"/>
    <mergeCell ref="C20:C21"/>
    <mergeCell ref="D20:D21"/>
    <mergeCell ref="A18:B19"/>
    <mergeCell ref="C18:C19"/>
    <mergeCell ref="A14:B15"/>
    <mergeCell ref="C14:C15"/>
    <mergeCell ref="A16:B17"/>
    <mergeCell ref="C16:C17"/>
    <mergeCell ref="A22:B23"/>
    <mergeCell ref="J18:L18"/>
    <mergeCell ref="J19:L19"/>
    <mergeCell ref="M18:P18"/>
    <mergeCell ref="M19:P19"/>
    <mergeCell ref="F11:I11"/>
    <mergeCell ref="J11:L11"/>
    <mergeCell ref="D16:D17"/>
    <mergeCell ref="G16:I16"/>
    <mergeCell ref="J16:L16"/>
    <mergeCell ref="E11:E13"/>
    <mergeCell ref="D18:D19"/>
    <mergeCell ref="D14:D15"/>
    <mergeCell ref="M16:P16"/>
    <mergeCell ref="G17:I17"/>
    <mergeCell ref="J17:L17"/>
    <mergeCell ref="M17:P17"/>
    <mergeCell ref="M11:P11"/>
    <mergeCell ref="F12:F13"/>
    <mergeCell ref="G12:G13"/>
    <mergeCell ref="H12:H13"/>
    <mergeCell ref="I12:I13"/>
    <mergeCell ref="J12:J13"/>
    <mergeCell ref="O12:O13"/>
    <mergeCell ref="P12:P13"/>
    <mergeCell ref="I2:K2"/>
    <mergeCell ref="I3:K3"/>
    <mergeCell ref="I4:K4"/>
    <mergeCell ref="I5:K5"/>
    <mergeCell ref="K12:K13"/>
    <mergeCell ref="L12:L13"/>
    <mergeCell ref="M12:M13"/>
    <mergeCell ref="N12:N13"/>
    <mergeCell ref="C9:J9"/>
    <mergeCell ref="A7:P7"/>
    <mergeCell ref="A11:B13"/>
    <mergeCell ref="C11:C13"/>
    <mergeCell ref="A1:K1"/>
  </mergeCells>
  <phoneticPr fontId="4" type="noConversion"/>
  <pageMargins left="0.25" right="0.25"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I5" sqref="I5:K5"/>
    </sheetView>
  </sheetViews>
  <sheetFormatPr defaultRowHeight="15" x14ac:dyDescent="0.25"/>
  <cols>
    <col min="1" max="3" width="8.7109375" style="24" customWidth="1"/>
    <col min="4" max="17" width="8.28515625" style="24" customWidth="1"/>
    <col min="18" max="16384" width="9.140625" style="24"/>
  </cols>
  <sheetData>
    <row r="1" spans="1:17" ht="117.75" customHeight="1" x14ac:dyDescent="0.25">
      <c r="A1" s="1137" t="s">
        <v>1767</v>
      </c>
      <c r="B1" s="562"/>
      <c r="C1" s="562"/>
      <c r="D1" s="562"/>
      <c r="E1" s="562"/>
      <c r="F1" s="562"/>
      <c r="G1" s="562"/>
      <c r="H1" s="562"/>
      <c r="I1" s="562"/>
      <c r="J1" s="562"/>
      <c r="K1" s="562"/>
      <c r="L1" s="562"/>
      <c r="M1" s="562"/>
      <c r="N1" s="562"/>
      <c r="O1" s="562"/>
      <c r="P1" s="562"/>
      <c r="Q1" s="562"/>
    </row>
    <row r="2" spans="1:17" x14ac:dyDescent="0.25">
      <c r="H2" s="25"/>
      <c r="I2" s="563"/>
      <c r="J2" s="543"/>
      <c r="K2" s="543"/>
    </row>
    <row r="3" spans="1:17" x14ac:dyDescent="0.25">
      <c r="H3" s="25"/>
      <c r="I3" s="543"/>
      <c r="J3" s="543"/>
      <c r="K3" s="543"/>
    </row>
    <row r="4" spans="1:17" x14ac:dyDescent="0.25">
      <c r="H4" s="25"/>
      <c r="I4" s="543"/>
      <c r="J4" s="543"/>
      <c r="K4" s="543"/>
    </row>
    <row r="5" spans="1:17" x14ac:dyDescent="0.25">
      <c r="H5" s="25"/>
      <c r="I5" s="543"/>
      <c r="J5" s="543"/>
      <c r="K5" s="543"/>
    </row>
    <row r="7" spans="1:17" x14ac:dyDescent="0.25">
      <c r="A7" s="553"/>
      <c r="B7" s="553"/>
      <c r="C7" s="553"/>
      <c r="D7" s="553"/>
      <c r="E7" s="553"/>
      <c r="F7" s="553"/>
      <c r="G7" s="553"/>
      <c r="H7" s="553"/>
      <c r="I7" s="553"/>
      <c r="J7" s="553"/>
      <c r="K7" s="553"/>
      <c r="L7" s="553"/>
      <c r="M7" s="553"/>
      <c r="N7" s="553"/>
      <c r="O7" s="553"/>
      <c r="P7" s="553"/>
      <c r="Q7" s="553"/>
    </row>
    <row r="8" spans="1:17" ht="3.95" customHeight="1" x14ac:dyDescent="0.25"/>
    <row r="9" spans="1:17" ht="15.75" x14ac:dyDescent="0.25">
      <c r="A9" s="36"/>
      <c r="B9" s="36"/>
      <c r="C9" s="548" t="s">
        <v>917</v>
      </c>
      <c r="D9" s="548"/>
      <c r="E9" s="548"/>
      <c r="F9" s="548"/>
      <c r="G9" s="548"/>
      <c r="H9" s="548"/>
      <c r="I9" s="548"/>
      <c r="J9" s="548"/>
      <c r="K9" s="548"/>
      <c r="L9" s="548"/>
      <c r="M9" s="4" t="s">
        <v>847</v>
      </c>
      <c r="N9" s="18">
        <f>ГЛАВНАЯ!G13</f>
        <v>0</v>
      </c>
      <c r="O9" s="26"/>
      <c r="P9" s="21"/>
      <c r="Q9" s="21"/>
    </row>
    <row r="10" spans="1:17" ht="3.95" customHeight="1" x14ac:dyDescent="0.25">
      <c r="A10" s="21"/>
      <c r="B10" s="21"/>
      <c r="C10" s="21"/>
      <c r="D10" s="21"/>
      <c r="E10" s="21"/>
      <c r="F10" s="21"/>
      <c r="G10" s="21"/>
      <c r="H10" s="21"/>
      <c r="I10" s="21"/>
      <c r="J10" s="21"/>
      <c r="K10" s="21"/>
      <c r="L10" s="21"/>
      <c r="M10" s="21"/>
      <c r="N10" s="21"/>
      <c r="O10" s="21"/>
      <c r="P10" s="21"/>
      <c r="Q10" s="21"/>
    </row>
    <row r="11" spans="1:17" x14ac:dyDescent="0.25">
      <c r="A11" s="558" t="s">
        <v>879</v>
      </c>
      <c r="B11" s="558"/>
      <c r="C11" s="559"/>
      <c r="D11" s="38" t="s">
        <v>880</v>
      </c>
      <c r="E11" s="38" t="s">
        <v>881</v>
      </c>
      <c r="F11" s="38" t="s">
        <v>882</v>
      </c>
      <c r="G11" s="38" t="s">
        <v>883</v>
      </c>
      <c r="H11" s="38" t="s">
        <v>884</v>
      </c>
      <c r="I11" s="38" t="s">
        <v>885</v>
      </c>
      <c r="J11" s="38" t="s">
        <v>886</v>
      </c>
      <c r="K11" s="38" t="s">
        <v>887</v>
      </c>
      <c r="L11" s="38" t="s">
        <v>888</v>
      </c>
      <c r="M11" s="38" t="s">
        <v>889</v>
      </c>
      <c r="N11" s="38" t="s">
        <v>890</v>
      </c>
      <c r="O11" s="38" t="s">
        <v>891</v>
      </c>
      <c r="P11" s="38" t="s">
        <v>892</v>
      </c>
      <c r="Q11" s="38" t="s">
        <v>893</v>
      </c>
    </row>
    <row r="12" spans="1:17" x14ac:dyDescent="0.25">
      <c r="A12" s="558" t="s">
        <v>894</v>
      </c>
      <c r="B12" s="558"/>
      <c r="C12" s="559"/>
      <c r="D12" s="39" t="s">
        <v>895</v>
      </c>
      <c r="E12" s="39" t="s">
        <v>896</v>
      </c>
      <c r="F12" s="39" t="s">
        <v>897</v>
      </c>
      <c r="G12" s="39" t="s">
        <v>898</v>
      </c>
      <c r="H12" s="39" t="s">
        <v>899</v>
      </c>
      <c r="I12" s="39" t="s">
        <v>900</v>
      </c>
      <c r="J12" s="39" t="s">
        <v>901</v>
      </c>
      <c r="K12" s="39" t="s">
        <v>902</v>
      </c>
      <c r="L12" s="39" t="s">
        <v>903</v>
      </c>
      <c r="M12" s="39" t="s">
        <v>904</v>
      </c>
      <c r="N12" s="39" t="s">
        <v>905</v>
      </c>
      <c r="O12" s="39" t="s">
        <v>906</v>
      </c>
      <c r="P12" s="39" t="s">
        <v>907</v>
      </c>
      <c r="Q12" s="39" t="s">
        <v>908</v>
      </c>
    </row>
    <row r="13" spans="1:17" x14ac:dyDescent="0.25">
      <c r="A13" s="555" t="s">
        <v>909</v>
      </c>
      <c r="B13" s="555"/>
      <c r="C13" s="555"/>
      <c r="D13" s="29"/>
      <c r="E13" s="29"/>
      <c r="F13" s="29"/>
      <c r="G13" s="29"/>
      <c r="H13" s="29"/>
      <c r="I13" s="29"/>
      <c r="J13" s="29"/>
      <c r="K13" s="29"/>
      <c r="L13" s="29"/>
      <c r="M13" s="29"/>
      <c r="N13" s="29"/>
      <c r="O13" s="29"/>
      <c r="P13" s="29"/>
      <c r="Q13" s="29"/>
    </row>
    <row r="14" spans="1:17" x14ac:dyDescent="0.25">
      <c r="A14" s="556">
        <v>435</v>
      </c>
      <c r="B14" s="557" t="s">
        <v>910</v>
      </c>
      <c r="C14" s="31" t="s">
        <v>972</v>
      </c>
      <c r="D14" s="6">
        <v>174</v>
      </c>
      <c r="E14" s="30">
        <v>180</v>
      </c>
      <c r="F14" s="6">
        <v>186</v>
      </c>
      <c r="G14" s="6">
        <v>202</v>
      </c>
      <c r="H14" s="6">
        <v>224</v>
      </c>
      <c r="I14" s="6">
        <v>212</v>
      </c>
      <c r="J14" s="6">
        <v>223</v>
      </c>
      <c r="K14" s="6">
        <v>246</v>
      </c>
      <c r="L14" s="6"/>
      <c r="M14" s="6">
        <v>291</v>
      </c>
      <c r="N14" s="6">
        <v>294</v>
      </c>
      <c r="O14" s="6"/>
      <c r="P14" s="6">
        <v>295</v>
      </c>
      <c r="Q14" s="6">
        <v>322</v>
      </c>
    </row>
    <row r="15" spans="1:17" x14ac:dyDescent="0.25">
      <c r="A15" s="556"/>
      <c r="B15" s="557"/>
      <c r="C15" s="32"/>
      <c r="D15" s="27"/>
      <c r="E15" s="27"/>
      <c r="F15" s="27"/>
      <c r="G15" s="27"/>
      <c r="H15" s="27"/>
      <c r="I15" s="27"/>
      <c r="J15" s="27"/>
      <c r="K15" s="27"/>
      <c r="L15" s="27"/>
      <c r="M15" s="27"/>
      <c r="N15" s="27"/>
      <c r="O15" s="27"/>
      <c r="P15" s="27"/>
      <c r="Q15" s="27"/>
    </row>
    <row r="16" spans="1:17" ht="3.95" customHeight="1" x14ac:dyDescent="0.25">
      <c r="A16" s="556"/>
      <c r="B16" s="33"/>
    </row>
    <row r="17" spans="1:17" x14ac:dyDescent="0.25">
      <c r="A17" s="556"/>
      <c r="B17" s="557" t="s">
        <v>911</v>
      </c>
      <c r="C17" s="31" t="s">
        <v>972</v>
      </c>
      <c r="D17" s="6">
        <v>230</v>
      </c>
      <c r="E17" s="30">
        <v>244</v>
      </c>
      <c r="F17" s="6"/>
      <c r="G17" s="6">
        <v>276</v>
      </c>
      <c r="H17" s="6"/>
      <c r="I17" s="6">
        <v>277</v>
      </c>
      <c r="J17" s="6">
        <v>308</v>
      </c>
      <c r="K17" s="6">
        <v>339</v>
      </c>
      <c r="L17" s="6"/>
      <c r="M17" s="6">
        <v>355</v>
      </c>
      <c r="N17" s="6">
        <v>399</v>
      </c>
      <c r="O17" s="6"/>
      <c r="P17" s="6">
        <v>402</v>
      </c>
      <c r="Q17" s="6">
        <v>439</v>
      </c>
    </row>
    <row r="18" spans="1:17" x14ac:dyDescent="0.25">
      <c r="A18" s="556"/>
      <c r="B18" s="557"/>
      <c r="C18" s="32"/>
      <c r="D18" s="27"/>
      <c r="E18" s="27"/>
      <c r="F18" s="27"/>
      <c r="G18" s="27"/>
      <c r="H18" s="27"/>
      <c r="I18" s="27"/>
      <c r="J18" s="27"/>
      <c r="K18" s="27"/>
      <c r="L18" s="27"/>
      <c r="M18" s="27"/>
      <c r="N18" s="27"/>
      <c r="O18" s="27"/>
      <c r="P18" s="27"/>
      <c r="Q18" s="27"/>
    </row>
    <row r="19" spans="1:17" x14ac:dyDescent="0.25">
      <c r="A19" s="554" t="s">
        <v>912</v>
      </c>
      <c r="B19" s="554"/>
      <c r="C19" s="554"/>
      <c r="D19" s="29"/>
      <c r="E19" s="29"/>
      <c r="F19" s="29"/>
      <c r="G19" s="29"/>
      <c r="H19" s="29"/>
      <c r="I19" s="29"/>
      <c r="J19" s="29"/>
      <c r="K19" s="29"/>
      <c r="L19" s="29"/>
      <c r="M19" s="29"/>
      <c r="N19" s="29"/>
      <c r="O19" s="29"/>
      <c r="P19" s="29"/>
      <c r="Q19" s="29"/>
    </row>
    <row r="20" spans="1:17" x14ac:dyDescent="0.25">
      <c r="A20" s="565">
        <v>735</v>
      </c>
      <c r="B20" s="566" t="s">
        <v>910</v>
      </c>
      <c r="C20" s="31" t="s">
        <v>972</v>
      </c>
      <c r="D20" s="6">
        <v>211</v>
      </c>
      <c r="E20" s="6">
        <v>225</v>
      </c>
      <c r="F20" s="6">
        <v>235</v>
      </c>
      <c r="G20" s="6">
        <v>260</v>
      </c>
      <c r="H20" s="6">
        <v>275</v>
      </c>
      <c r="I20" s="6">
        <v>262</v>
      </c>
      <c r="J20" s="6">
        <v>291</v>
      </c>
      <c r="K20" s="6">
        <v>329</v>
      </c>
      <c r="L20" s="6">
        <v>378</v>
      </c>
      <c r="M20" s="6">
        <v>345</v>
      </c>
      <c r="N20" s="6">
        <v>385</v>
      </c>
      <c r="O20" s="6"/>
      <c r="P20" s="6">
        <v>392</v>
      </c>
      <c r="Q20" s="6">
        <v>429</v>
      </c>
    </row>
    <row r="21" spans="1:17" x14ac:dyDescent="0.25">
      <c r="A21" s="565"/>
      <c r="B21" s="566"/>
      <c r="C21" s="32"/>
      <c r="D21" s="27"/>
      <c r="E21" s="27"/>
      <c r="F21" s="27"/>
      <c r="G21" s="27"/>
      <c r="H21" s="27"/>
      <c r="I21" s="27"/>
      <c r="J21" s="27"/>
      <c r="K21" s="27"/>
      <c r="L21" s="27"/>
      <c r="M21" s="27"/>
      <c r="N21" s="27"/>
      <c r="O21" s="27"/>
      <c r="P21" s="27"/>
      <c r="Q21" s="27"/>
    </row>
    <row r="22" spans="1:17" ht="3.95" customHeight="1" x14ac:dyDescent="0.25">
      <c r="A22" s="565"/>
      <c r="B22" s="35"/>
      <c r="D22" s="28"/>
      <c r="E22" s="28"/>
      <c r="F22" s="28"/>
      <c r="G22" s="28"/>
      <c r="H22" s="28"/>
      <c r="I22" s="28"/>
      <c r="J22" s="28"/>
      <c r="K22" s="28"/>
      <c r="L22" s="28"/>
      <c r="M22" s="28"/>
      <c r="N22" s="28"/>
      <c r="O22" s="28"/>
      <c r="P22" s="28"/>
      <c r="Q22" s="28"/>
    </row>
    <row r="23" spans="1:17" x14ac:dyDescent="0.25">
      <c r="A23" s="565"/>
      <c r="B23" s="566" t="s">
        <v>911</v>
      </c>
      <c r="C23" s="31" t="s">
        <v>972</v>
      </c>
      <c r="D23" s="6">
        <v>253</v>
      </c>
      <c r="E23" s="6">
        <v>268</v>
      </c>
      <c r="F23" s="6">
        <v>280</v>
      </c>
      <c r="G23" s="6">
        <v>304</v>
      </c>
      <c r="H23" s="6">
        <v>303</v>
      </c>
      <c r="I23" s="6">
        <v>305</v>
      </c>
      <c r="J23" s="6">
        <v>339</v>
      </c>
      <c r="K23" s="6">
        <v>373</v>
      </c>
      <c r="L23" s="6">
        <v>429</v>
      </c>
      <c r="M23" s="6">
        <v>391</v>
      </c>
      <c r="N23" s="6">
        <v>439</v>
      </c>
      <c r="O23" s="6"/>
      <c r="P23" s="6">
        <v>442</v>
      </c>
      <c r="Q23" s="6">
        <v>483</v>
      </c>
    </row>
    <row r="24" spans="1:17" x14ac:dyDescent="0.25">
      <c r="A24" s="565"/>
      <c r="B24" s="566"/>
      <c r="C24" s="32"/>
      <c r="D24" s="27"/>
      <c r="E24" s="27"/>
      <c r="F24" s="27"/>
      <c r="G24" s="27"/>
      <c r="H24" s="27"/>
      <c r="I24" s="27"/>
      <c r="J24" s="27"/>
      <c r="K24" s="27"/>
      <c r="L24" s="27"/>
      <c r="M24" s="27"/>
      <c r="N24" s="27"/>
      <c r="O24" s="27"/>
      <c r="P24" s="27"/>
      <c r="Q24" s="27"/>
    </row>
    <row r="25" spans="1:17" x14ac:dyDescent="0.25">
      <c r="A25" s="555" t="s">
        <v>913</v>
      </c>
      <c r="B25" s="555"/>
      <c r="C25" s="555"/>
      <c r="D25" s="29"/>
      <c r="E25" s="29"/>
      <c r="F25" s="29"/>
      <c r="G25" s="29"/>
      <c r="H25" s="29"/>
      <c r="I25" s="29"/>
      <c r="J25" s="29"/>
      <c r="K25" s="29"/>
      <c r="L25" s="29"/>
      <c r="M25" s="29"/>
      <c r="N25" s="29"/>
      <c r="O25" s="29"/>
      <c r="P25" s="29"/>
      <c r="Q25" s="29"/>
    </row>
    <row r="26" spans="1:17" x14ac:dyDescent="0.25">
      <c r="A26" s="565">
        <v>847</v>
      </c>
      <c r="B26" s="566" t="s">
        <v>910</v>
      </c>
      <c r="C26" s="31" t="s">
        <v>972</v>
      </c>
      <c r="D26" s="6">
        <v>341</v>
      </c>
      <c r="E26" s="6">
        <v>355</v>
      </c>
      <c r="F26" s="6">
        <v>389</v>
      </c>
      <c r="G26" s="6">
        <v>403</v>
      </c>
      <c r="H26" s="6">
        <v>444</v>
      </c>
      <c r="I26" s="6">
        <v>396</v>
      </c>
      <c r="J26" s="6">
        <v>444</v>
      </c>
      <c r="K26" s="6">
        <v>485</v>
      </c>
      <c r="L26" s="6">
        <v>528</v>
      </c>
      <c r="M26" s="6">
        <v>494</v>
      </c>
      <c r="N26" s="6">
        <v>531</v>
      </c>
      <c r="O26" s="6">
        <v>552</v>
      </c>
      <c r="P26" s="6">
        <v>552</v>
      </c>
      <c r="Q26" s="6">
        <v>586</v>
      </c>
    </row>
    <row r="27" spans="1:17" x14ac:dyDescent="0.25">
      <c r="A27" s="565"/>
      <c r="B27" s="566"/>
      <c r="C27" s="32"/>
      <c r="D27" s="27"/>
      <c r="E27" s="27"/>
      <c r="F27" s="27"/>
      <c r="G27" s="27"/>
      <c r="H27" s="27"/>
      <c r="I27" s="27"/>
      <c r="J27" s="27"/>
      <c r="K27" s="27"/>
      <c r="L27" s="27"/>
      <c r="M27" s="27"/>
      <c r="N27" s="27"/>
      <c r="O27" s="27"/>
      <c r="P27" s="27"/>
      <c r="Q27" s="27"/>
    </row>
    <row r="28" spans="1:17" ht="3.95" customHeight="1" x14ac:dyDescent="0.25">
      <c r="A28" s="565"/>
      <c r="B28" s="35"/>
      <c r="D28" s="28"/>
      <c r="E28" s="28"/>
      <c r="F28" s="28"/>
      <c r="G28" s="28"/>
      <c r="H28" s="28"/>
      <c r="I28" s="28"/>
      <c r="J28" s="28"/>
      <c r="K28" s="28"/>
      <c r="L28" s="28"/>
      <c r="M28" s="28"/>
      <c r="N28" s="28"/>
      <c r="O28" s="28"/>
      <c r="P28" s="28"/>
      <c r="Q28" s="28"/>
    </row>
    <row r="29" spans="1:17" x14ac:dyDescent="0.25">
      <c r="A29" s="565"/>
      <c r="B29" s="566" t="s">
        <v>911</v>
      </c>
      <c r="C29" s="31" t="s">
        <v>972</v>
      </c>
      <c r="D29" s="6">
        <v>357</v>
      </c>
      <c r="E29" s="6">
        <v>371</v>
      </c>
      <c r="F29" s="6">
        <v>408</v>
      </c>
      <c r="G29" s="6">
        <v>421</v>
      </c>
      <c r="H29" s="6">
        <v>487</v>
      </c>
      <c r="I29" s="6">
        <v>416</v>
      </c>
      <c r="J29" s="6">
        <v>464</v>
      </c>
      <c r="K29" s="6">
        <v>508</v>
      </c>
      <c r="L29" s="6">
        <v>553</v>
      </c>
      <c r="M29" s="6">
        <v>517</v>
      </c>
      <c r="N29" s="6">
        <v>555</v>
      </c>
      <c r="O29" s="6">
        <v>578</v>
      </c>
      <c r="P29" s="6">
        <v>578</v>
      </c>
      <c r="Q29" s="6">
        <v>614</v>
      </c>
    </row>
    <row r="30" spans="1:17" x14ac:dyDescent="0.25">
      <c r="A30" s="565"/>
      <c r="B30" s="566"/>
      <c r="C30" s="32"/>
      <c r="D30" s="27"/>
      <c r="E30" s="27"/>
      <c r="F30" s="27"/>
      <c r="G30" s="27"/>
      <c r="H30" s="27"/>
      <c r="I30" s="27"/>
      <c r="J30" s="27"/>
      <c r="K30" s="27"/>
      <c r="L30" s="27"/>
      <c r="M30" s="27"/>
      <c r="N30" s="27"/>
      <c r="O30" s="27"/>
      <c r="P30" s="27"/>
      <c r="Q30" s="27"/>
    </row>
    <row r="31" spans="1:17" x14ac:dyDescent="0.25">
      <c r="A31" s="555" t="s">
        <v>914</v>
      </c>
      <c r="B31" s="555"/>
      <c r="C31" s="555"/>
      <c r="D31" s="29"/>
      <c r="E31" s="29"/>
      <c r="F31" s="29"/>
      <c r="G31" s="29"/>
      <c r="H31" s="29"/>
      <c r="I31" s="29"/>
      <c r="J31" s="29"/>
      <c r="K31" s="29"/>
      <c r="L31" s="29"/>
      <c r="M31" s="29"/>
      <c r="N31" s="29"/>
      <c r="O31" s="29"/>
      <c r="P31" s="29"/>
      <c r="Q31" s="29"/>
    </row>
    <row r="32" spans="1:17" x14ac:dyDescent="0.25">
      <c r="A32" s="560" t="s">
        <v>916</v>
      </c>
      <c r="B32" s="560"/>
      <c r="C32" s="31" t="s">
        <v>972</v>
      </c>
      <c r="D32" s="6">
        <v>47</v>
      </c>
      <c r="E32" s="6">
        <v>48</v>
      </c>
      <c r="F32" s="6">
        <v>51</v>
      </c>
      <c r="G32" s="6">
        <v>53</v>
      </c>
      <c r="H32" s="6">
        <v>58</v>
      </c>
      <c r="I32" s="6">
        <v>56</v>
      </c>
      <c r="J32" s="6">
        <v>61</v>
      </c>
      <c r="K32" s="6">
        <v>66</v>
      </c>
      <c r="L32" s="6">
        <v>77</v>
      </c>
      <c r="M32" s="6">
        <v>72</v>
      </c>
      <c r="N32" s="6">
        <v>78</v>
      </c>
      <c r="O32" s="6">
        <v>79</v>
      </c>
      <c r="P32" s="6">
        <v>80</v>
      </c>
      <c r="Q32" s="6">
        <v>86</v>
      </c>
    </row>
    <row r="33" spans="1:17" x14ac:dyDescent="0.25">
      <c r="A33" s="560"/>
      <c r="B33" s="560"/>
      <c r="C33" s="32"/>
      <c r="D33" s="27"/>
      <c r="E33" s="27"/>
      <c r="F33" s="27"/>
      <c r="G33" s="27"/>
      <c r="H33" s="27"/>
      <c r="I33" s="27"/>
      <c r="J33" s="27"/>
      <c r="K33" s="27"/>
      <c r="L33" s="27"/>
      <c r="M33" s="27"/>
      <c r="N33" s="27"/>
      <c r="O33" s="27"/>
      <c r="P33" s="27"/>
      <c r="Q33" s="27"/>
    </row>
    <row r="34" spans="1:17" ht="3.95" customHeight="1" x14ac:dyDescent="0.25">
      <c r="A34" s="34"/>
      <c r="B34" s="34"/>
      <c r="D34" s="28"/>
      <c r="E34" s="28"/>
      <c r="F34" s="28"/>
      <c r="G34" s="28"/>
      <c r="H34" s="28"/>
      <c r="I34" s="28"/>
      <c r="J34" s="28"/>
      <c r="K34" s="28"/>
      <c r="L34" s="28"/>
      <c r="M34" s="28"/>
      <c r="N34" s="28"/>
      <c r="O34" s="28"/>
      <c r="P34" s="28"/>
      <c r="Q34" s="28"/>
    </row>
    <row r="35" spans="1:17" x14ac:dyDescent="0.25">
      <c r="A35" s="564" t="s">
        <v>915</v>
      </c>
      <c r="B35" s="564"/>
      <c r="C35" s="31" t="s">
        <v>972</v>
      </c>
      <c r="D35" s="6">
        <v>34</v>
      </c>
      <c r="E35" s="6">
        <v>37</v>
      </c>
      <c r="F35" s="6">
        <v>40</v>
      </c>
      <c r="G35" s="6">
        <v>45</v>
      </c>
      <c r="H35" s="6">
        <v>50</v>
      </c>
      <c r="I35" s="6">
        <v>48</v>
      </c>
      <c r="J35" s="6">
        <v>51</v>
      </c>
      <c r="K35" s="6">
        <v>55</v>
      </c>
      <c r="L35" s="6">
        <v>62</v>
      </c>
      <c r="M35" s="6">
        <v>58</v>
      </c>
      <c r="N35" s="6">
        <v>63</v>
      </c>
      <c r="O35" s="6">
        <v>65</v>
      </c>
      <c r="P35" s="6">
        <v>67</v>
      </c>
      <c r="Q35" s="6">
        <v>73</v>
      </c>
    </row>
    <row r="36" spans="1:17" x14ac:dyDescent="0.25">
      <c r="A36" s="564"/>
      <c r="B36" s="564"/>
      <c r="C36" s="32"/>
      <c r="D36" s="27"/>
      <c r="E36" s="27"/>
      <c r="F36" s="27"/>
      <c r="G36" s="27"/>
      <c r="H36" s="27"/>
      <c r="I36" s="27"/>
      <c r="J36" s="27"/>
      <c r="K36" s="27"/>
      <c r="L36" s="27"/>
      <c r="M36" s="27"/>
      <c r="N36" s="27"/>
      <c r="O36" s="27"/>
      <c r="P36" s="27"/>
      <c r="Q36" s="27"/>
    </row>
    <row r="37" spans="1:17" x14ac:dyDescent="0.25">
      <c r="A37"/>
      <c r="G37" s="561" t="s">
        <v>973</v>
      </c>
      <c r="H37" s="561"/>
      <c r="I37" s="561"/>
      <c r="J37" s="561"/>
      <c r="K37" s="561"/>
      <c r="L37" s="561"/>
      <c r="Q37" s="37">
        <f ca="1">TODAY()</f>
        <v>42088</v>
      </c>
    </row>
  </sheetData>
  <mergeCells count="25">
    <mergeCell ref="A1:Q1"/>
    <mergeCell ref="A32:B33"/>
    <mergeCell ref="G37:L37"/>
    <mergeCell ref="I5:K5"/>
    <mergeCell ref="I2:K2"/>
    <mergeCell ref="I3:K3"/>
    <mergeCell ref="I4:K4"/>
    <mergeCell ref="A35:B36"/>
    <mergeCell ref="A25:C25"/>
    <mergeCell ref="A26:A30"/>
    <mergeCell ref="B26:B27"/>
    <mergeCell ref="B29:B30"/>
    <mergeCell ref="A20:A24"/>
    <mergeCell ref="B20:B21"/>
    <mergeCell ref="B23:B24"/>
    <mergeCell ref="A13:C13"/>
    <mergeCell ref="A7:Q7"/>
    <mergeCell ref="C9:L9"/>
    <mergeCell ref="A19:C19"/>
    <mergeCell ref="A31:C31"/>
    <mergeCell ref="A14:A18"/>
    <mergeCell ref="B14:B15"/>
    <mergeCell ref="B17:B18"/>
    <mergeCell ref="A11:C11"/>
    <mergeCell ref="A12:C12"/>
  </mergeCells>
  <phoneticPr fontId="4" type="noConversion"/>
  <pageMargins left="0.25" right="0.25" top="0.75" bottom="0.75" header="0.3" footer="0.3"/>
  <pageSetup paperSize="9" orientation="landscape"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4"/>
  <sheetViews>
    <sheetView workbookViewId="0">
      <selection sqref="A1:K1"/>
    </sheetView>
  </sheetViews>
  <sheetFormatPr defaultRowHeight="15" x14ac:dyDescent="0.25"/>
  <cols>
    <col min="1" max="1" width="9.140625" style="24"/>
    <col min="2" max="3" width="8.7109375" style="24" customWidth="1"/>
    <col min="4" max="4" width="12.7109375" style="24" customWidth="1"/>
    <col min="5" max="5" width="4.7109375" style="24" customWidth="1"/>
    <col min="6" max="6" width="8.7109375" style="24" customWidth="1"/>
    <col min="7" max="18" width="8.28515625" style="24" customWidth="1"/>
    <col min="19" max="16384" width="9.140625" style="24"/>
  </cols>
  <sheetData>
    <row r="1" spans="1:18" ht="159.75" customHeight="1" x14ac:dyDescent="0.25">
      <c r="A1" s="1137" t="s">
        <v>1767</v>
      </c>
      <c r="B1" s="562"/>
      <c r="C1" s="562"/>
      <c r="D1" s="562"/>
      <c r="E1" s="562"/>
      <c r="F1" s="562"/>
      <c r="G1" s="562"/>
      <c r="H1" s="562"/>
      <c r="I1" s="562"/>
      <c r="J1" s="562"/>
      <c r="K1" s="562"/>
      <c r="L1" s="25"/>
    </row>
    <row r="2" spans="1:18" x14ac:dyDescent="0.25">
      <c r="F2" s="5"/>
      <c r="G2" s="545"/>
      <c r="H2" s="543"/>
      <c r="I2" s="543"/>
      <c r="J2" s="563"/>
      <c r="K2" s="543"/>
      <c r="L2" s="543"/>
    </row>
    <row r="3" spans="1:18" x14ac:dyDescent="0.25">
      <c r="F3" s="5"/>
      <c r="G3" s="543"/>
      <c r="H3" s="543"/>
      <c r="I3" s="543"/>
      <c r="J3" s="543"/>
      <c r="K3" s="543"/>
      <c r="L3" s="543"/>
    </row>
    <row r="4" spans="1:18" x14ac:dyDescent="0.25">
      <c r="F4" s="5"/>
      <c r="G4" s="543"/>
      <c r="H4" s="543"/>
      <c r="I4" s="543"/>
      <c r="J4" s="543"/>
      <c r="K4" s="543"/>
      <c r="L4" s="543"/>
    </row>
    <row r="5" spans="1:18" x14ac:dyDescent="0.25">
      <c r="F5" s="5"/>
      <c r="G5" s="543"/>
      <c r="H5" s="543"/>
      <c r="I5" s="543"/>
      <c r="J5" s="543"/>
      <c r="K5" s="543"/>
      <c r="L5" s="543"/>
    </row>
    <row r="7" spans="1:18" ht="3.95" customHeight="1" x14ac:dyDescent="0.25">
      <c r="A7" s="553"/>
      <c r="B7" s="553"/>
      <c r="C7" s="553"/>
      <c r="D7" s="553"/>
      <c r="E7" s="553"/>
      <c r="F7" s="553"/>
      <c r="G7" s="553"/>
      <c r="H7" s="553"/>
      <c r="I7" s="553"/>
      <c r="J7" s="553"/>
      <c r="K7" s="553"/>
    </row>
    <row r="8" spans="1:18" ht="3.95" customHeight="1" x14ac:dyDescent="0.25"/>
    <row r="9" spans="1:18" ht="15.75" x14ac:dyDescent="0.25">
      <c r="B9" s="36"/>
      <c r="C9" s="548" t="s">
        <v>239</v>
      </c>
      <c r="D9" s="548"/>
      <c r="E9" s="548"/>
      <c r="F9" s="548"/>
      <c r="G9" s="548"/>
      <c r="H9" s="548"/>
      <c r="I9" s="548"/>
      <c r="J9" s="4" t="s">
        <v>847</v>
      </c>
      <c r="K9" s="18">
        <f>ГЛАВНАЯ!G71</f>
        <v>0</v>
      </c>
      <c r="L9" s="254"/>
      <c r="M9" s="254"/>
      <c r="P9" s="26"/>
      <c r="Q9" s="21"/>
      <c r="R9" s="21"/>
    </row>
    <row r="10" spans="1:18" ht="3.95" customHeight="1" x14ac:dyDescent="0.25">
      <c r="B10" s="36"/>
      <c r="C10" s="36"/>
      <c r="D10" s="220"/>
      <c r="E10" s="220"/>
      <c r="F10" s="220"/>
      <c r="G10" s="220"/>
      <c r="H10" s="220"/>
      <c r="I10" s="220"/>
      <c r="J10" s="220"/>
      <c r="K10" s="220"/>
      <c r="L10" s="220"/>
      <c r="M10" s="220"/>
      <c r="N10" s="4"/>
      <c r="O10" s="21"/>
      <c r="P10" s="21"/>
      <c r="Q10" s="21"/>
      <c r="R10" s="21"/>
    </row>
    <row r="11" spans="1:18" ht="12.95" customHeight="1" x14ac:dyDescent="0.25">
      <c r="B11" s="926" t="s">
        <v>918</v>
      </c>
      <c r="C11" s="926"/>
      <c r="D11" s="926" t="s">
        <v>1591</v>
      </c>
      <c r="E11" s="922" t="s">
        <v>251</v>
      </c>
      <c r="F11" s="922" t="s">
        <v>255</v>
      </c>
      <c r="G11" s="547" t="s">
        <v>242</v>
      </c>
      <c r="H11" s="547"/>
      <c r="I11" s="547"/>
      <c r="J11" s="547"/>
      <c r="K11" s="180"/>
      <c r="L11" s="180"/>
      <c r="M11" s="180"/>
      <c r="N11" s="180"/>
      <c r="O11" s="180"/>
      <c r="P11" s="180"/>
      <c r="Q11" s="180"/>
      <c r="R11" s="180"/>
    </row>
    <row r="12" spans="1:18" ht="12.95" customHeight="1" x14ac:dyDescent="0.25">
      <c r="B12" s="926"/>
      <c r="C12" s="926"/>
      <c r="D12" s="926"/>
      <c r="E12" s="922"/>
      <c r="F12" s="922"/>
      <c r="G12" s="922" t="s">
        <v>299</v>
      </c>
      <c r="H12" s="922" t="s">
        <v>243</v>
      </c>
      <c r="I12" s="922" t="s">
        <v>1694</v>
      </c>
      <c r="J12" s="922" t="s">
        <v>1690</v>
      </c>
      <c r="K12" s="251"/>
      <c r="L12" s="251"/>
      <c r="M12" s="251"/>
      <c r="N12" s="251"/>
      <c r="O12" s="251"/>
      <c r="P12" s="251"/>
      <c r="Q12" s="251"/>
      <c r="R12" s="251"/>
    </row>
    <row r="13" spans="1:18" ht="12.95" customHeight="1" x14ac:dyDescent="0.25">
      <c r="B13" s="926"/>
      <c r="C13" s="926"/>
      <c r="D13" s="926"/>
      <c r="E13" s="922"/>
      <c r="F13" s="922"/>
      <c r="G13" s="922"/>
      <c r="H13" s="922"/>
      <c r="I13" s="922"/>
      <c r="J13" s="922"/>
      <c r="K13" s="251"/>
      <c r="L13" s="251"/>
      <c r="M13" s="251"/>
      <c r="N13" s="251"/>
      <c r="O13" s="251"/>
      <c r="P13" s="251"/>
      <c r="Q13" s="251"/>
      <c r="R13" s="251"/>
    </row>
    <row r="14" spans="1:18" ht="30" customHeight="1" x14ac:dyDescent="0.25">
      <c r="B14" s="890" t="s">
        <v>300</v>
      </c>
      <c r="C14" s="891"/>
      <c r="D14" s="934"/>
      <c r="E14" s="934" t="s">
        <v>252</v>
      </c>
      <c r="F14" s="252" t="s">
        <v>1250</v>
      </c>
      <c r="G14" s="950">
        <v>15.6</v>
      </c>
      <c r="H14" s="972"/>
      <c r="I14" s="950">
        <v>17.940000000000001</v>
      </c>
      <c r="J14" s="972"/>
      <c r="K14" s="247"/>
      <c r="L14" s="247"/>
      <c r="M14" s="247"/>
      <c r="N14" s="248"/>
      <c r="O14" s="247"/>
      <c r="P14" s="247"/>
      <c r="Q14" s="247"/>
      <c r="R14" s="247"/>
    </row>
    <row r="15" spans="1:18" ht="30" customHeight="1" x14ac:dyDescent="0.25">
      <c r="B15" s="892"/>
      <c r="C15" s="893"/>
      <c r="D15" s="934"/>
      <c r="E15" s="934"/>
      <c r="F15" s="253"/>
      <c r="G15" s="954"/>
      <c r="H15" s="971"/>
      <c r="I15" s="954"/>
      <c r="J15" s="971"/>
      <c r="K15" s="247"/>
      <c r="L15" s="247"/>
      <c r="M15" s="247"/>
      <c r="N15" s="247"/>
      <c r="O15" s="247"/>
      <c r="P15" s="247"/>
      <c r="Q15" s="247"/>
      <c r="R15" s="247"/>
    </row>
    <row r="16" spans="1:18" ht="30" customHeight="1" x14ac:dyDescent="0.25">
      <c r="B16" s="613" t="s">
        <v>256</v>
      </c>
      <c r="C16" s="613"/>
      <c r="D16" s="934"/>
      <c r="E16" s="934" t="s">
        <v>1523</v>
      </c>
      <c r="F16" s="252" t="s">
        <v>1250</v>
      </c>
      <c r="G16" s="959">
        <v>8.8000000000000007</v>
      </c>
      <c r="H16" s="944"/>
      <c r="I16" s="944"/>
      <c r="J16" s="973"/>
      <c r="K16" s="249"/>
      <c r="L16" s="249"/>
      <c r="M16" s="249"/>
      <c r="N16" s="250"/>
      <c r="O16" s="249"/>
      <c r="P16" s="249"/>
      <c r="Q16" s="249"/>
      <c r="R16" s="249"/>
    </row>
    <row r="17" spans="2:18" ht="30" customHeight="1" x14ac:dyDescent="0.25">
      <c r="B17" s="613"/>
      <c r="C17" s="613"/>
      <c r="D17" s="934"/>
      <c r="E17" s="934"/>
      <c r="F17" s="253"/>
      <c r="G17" s="960"/>
      <c r="H17" s="947"/>
      <c r="I17" s="947"/>
      <c r="J17" s="967"/>
      <c r="K17" s="249"/>
      <c r="L17" s="249"/>
      <c r="M17" s="249"/>
      <c r="N17" s="249"/>
      <c r="O17" s="249"/>
      <c r="P17" s="249"/>
      <c r="Q17" s="249"/>
      <c r="R17" s="249"/>
    </row>
    <row r="18" spans="2:18" ht="30" customHeight="1" x14ac:dyDescent="0.25">
      <c r="B18" s="613" t="s">
        <v>305</v>
      </c>
      <c r="C18" s="613"/>
      <c r="D18" s="934"/>
      <c r="E18" s="934" t="s">
        <v>1523</v>
      </c>
      <c r="F18" s="252" t="s">
        <v>1250</v>
      </c>
      <c r="G18" s="959">
        <v>37.5</v>
      </c>
      <c r="H18" s="944"/>
      <c r="I18" s="944"/>
      <c r="J18" s="973"/>
      <c r="K18" s="249"/>
      <c r="L18" s="249"/>
      <c r="M18" s="249"/>
      <c r="N18" s="250"/>
      <c r="O18" s="249"/>
      <c r="P18" s="249"/>
      <c r="Q18" s="249"/>
      <c r="R18" s="249"/>
    </row>
    <row r="19" spans="2:18" ht="30" customHeight="1" x14ac:dyDescent="0.25">
      <c r="B19" s="613"/>
      <c r="C19" s="613"/>
      <c r="D19" s="934"/>
      <c r="E19" s="934"/>
      <c r="F19" s="253"/>
      <c r="G19" s="960"/>
      <c r="H19" s="947"/>
      <c r="I19" s="947"/>
      <c r="J19" s="967"/>
      <c r="K19" s="249"/>
      <c r="L19" s="249"/>
      <c r="M19" s="249"/>
      <c r="N19" s="249"/>
      <c r="O19" s="249"/>
      <c r="P19" s="249"/>
      <c r="Q19" s="249"/>
      <c r="R19" s="249"/>
    </row>
    <row r="20" spans="2:18" ht="30" customHeight="1" x14ac:dyDescent="0.25">
      <c r="B20" s="788" t="s">
        <v>259</v>
      </c>
      <c r="C20" s="788"/>
      <c r="D20" s="934"/>
      <c r="E20" s="934" t="s">
        <v>1523</v>
      </c>
      <c r="F20" s="252" t="s">
        <v>1250</v>
      </c>
      <c r="G20" s="959">
        <v>12.84</v>
      </c>
      <c r="H20" s="944"/>
      <c r="I20" s="944"/>
      <c r="J20" s="973"/>
      <c r="K20" s="249"/>
      <c r="L20" s="249"/>
      <c r="M20" s="249"/>
      <c r="N20" s="250"/>
      <c r="O20" s="249"/>
      <c r="P20" s="249"/>
      <c r="Q20" s="249"/>
      <c r="R20" s="249"/>
    </row>
    <row r="21" spans="2:18" ht="30" customHeight="1" x14ac:dyDescent="0.25">
      <c r="B21" s="788"/>
      <c r="C21" s="788"/>
      <c r="D21" s="934"/>
      <c r="E21" s="934"/>
      <c r="F21" s="253"/>
      <c r="G21" s="960"/>
      <c r="H21" s="947"/>
      <c r="I21" s="947"/>
      <c r="J21" s="967"/>
      <c r="K21" s="249"/>
      <c r="L21" s="249"/>
      <c r="M21" s="249"/>
      <c r="N21" s="249"/>
      <c r="O21" s="249"/>
      <c r="P21" s="249"/>
      <c r="Q21" s="249"/>
      <c r="R21" s="249"/>
    </row>
    <row r="22" spans="2:18" ht="30" customHeight="1" x14ac:dyDescent="0.25">
      <c r="B22" s="788" t="s">
        <v>260</v>
      </c>
      <c r="C22" s="788"/>
      <c r="D22" s="934"/>
      <c r="E22" s="934" t="s">
        <v>1523</v>
      </c>
      <c r="F22" s="252" t="s">
        <v>1250</v>
      </c>
      <c r="G22" s="959">
        <v>97.2</v>
      </c>
      <c r="H22" s="944"/>
      <c r="I22" s="944"/>
      <c r="J22" s="973"/>
      <c r="K22" s="249"/>
      <c r="L22" s="249"/>
      <c r="M22" s="249"/>
      <c r="N22" s="250"/>
      <c r="O22" s="249"/>
      <c r="P22" s="249"/>
      <c r="Q22" s="249"/>
      <c r="R22" s="249"/>
    </row>
    <row r="23" spans="2:18" ht="30" customHeight="1" x14ac:dyDescent="0.25">
      <c r="B23" s="788"/>
      <c r="C23" s="788"/>
      <c r="D23" s="934"/>
      <c r="E23" s="934"/>
      <c r="F23" s="253"/>
      <c r="G23" s="960"/>
      <c r="H23" s="947"/>
      <c r="I23" s="947"/>
      <c r="J23" s="967"/>
      <c r="K23" s="249"/>
      <c r="L23" s="249"/>
      <c r="M23" s="249"/>
      <c r="N23" s="249"/>
      <c r="O23" s="249"/>
      <c r="P23" s="249"/>
      <c r="Q23" s="249"/>
      <c r="R23" s="249"/>
    </row>
    <row r="24" spans="2:18" ht="30" customHeight="1" x14ac:dyDescent="0.25">
      <c r="B24" s="613" t="s">
        <v>304</v>
      </c>
      <c r="C24" s="613"/>
      <c r="D24" s="934"/>
      <c r="E24" s="934" t="s">
        <v>1523</v>
      </c>
      <c r="F24" s="252" t="s">
        <v>1250</v>
      </c>
      <c r="G24" s="959">
        <v>10.8</v>
      </c>
      <c r="H24" s="944"/>
      <c r="I24" s="944"/>
      <c r="J24" s="973"/>
      <c r="K24" s="249"/>
      <c r="L24" s="249"/>
      <c r="M24" s="249"/>
      <c r="N24" s="250"/>
      <c r="O24" s="249"/>
      <c r="P24" s="249"/>
      <c r="Q24" s="249"/>
      <c r="R24" s="249"/>
    </row>
    <row r="25" spans="2:18" ht="30" customHeight="1" x14ac:dyDescent="0.25">
      <c r="B25" s="613"/>
      <c r="C25" s="613"/>
      <c r="D25" s="934"/>
      <c r="E25" s="934"/>
      <c r="F25" s="253"/>
      <c r="G25" s="960"/>
      <c r="H25" s="947"/>
      <c r="I25" s="947"/>
      <c r="J25" s="967"/>
      <c r="K25" s="249"/>
      <c r="L25" s="249"/>
      <c r="M25" s="249"/>
      <c r="N25" s="249"/>
      <c r="O25" s="249"/>
      <c r="P25" s="249"/>
      <c r="Q25" s="249"/>
      <c r="R25" s="249"/>
    </row>
    <row r="26" spans="2:18" ht="30" customHeight="1" x14ac:dyDescent="0.25">
      <c r="B26" s="788" t="s">
        <v>262</v>
      </c>
      <c r="C26" s="788"/>
      <c r="D26" s="934"/>
      <c r="E26" s="934" t="s">
        <v>1523</v>
      </c>
      <c r="F26" s="252" t="s">
        <v>1250</v>
      </c>
      <c r="G26" s="959">
        <v>8.8000000000000007</v>
      </c>
      <c r="H26" s="944"/>
      <c r="I26" s="944"/>
      <c r="J26" s="973"/>
      <c r="K26" s="249"/>
      <c r="L26" s="249"/>
      <c r="M26" s="249"/>
      <c r="N26" s="250"/>
      <c r="O26" s="249"/>
      <c r="P26" s="249"/>
      <c r="Q26" s="249"/>
      <c r="R26" s="249"/>
    </row>
    <row r="27" spans="2:18" ht="30" customHeight="1" x14ac:dyDescent="0.25">
      <c r="B27" s="788"/>
      <c r="C27" s="788"/>
      <c r="D27" s="934"/>
      <c r="E27" s="934"/>
      <c r="F27" s="253" t="s">
        <v>997</v>
      </c>
      <c r="G27" s="960">
        <f>G26-(G26*$K$9)</f>
        <v>8.8000000000000007</v>
      </c>
      <c r="H27" s="947"/>
      <c r="I27" s="947"/>
      <c r="J27" s="967"/>
      <c r="K27" s="249"/>
      <c r="L27" s="249"/>
      <c r="M27" s="249"/>
      <c r="N27" s="249"/>
      <c r="O27" s="249"/>
      <c r="P27" s="249"/>
      <c r="Q27" s="249"/>
      <c r="R27" s="249"/>
    </row>
    <row r="28" spans="2:18" ht="30" customHeight="1" x14ac:dyDescent="0.25">
      <c r="B28" s="788" t="s">
        <v>263</v>
      </c>
      <c r="C28" s="788"/>
      <c r="D28" s="934"/>
      <c r="E28" s="934" t="s">
        <v>1523</v>
      </c>
      <c r="F28" s="252" t="s">
        <v>1250</v>
      </c>
      <c r="G28" s="959">
        <v>13.2</v>
      </c>
      <c r="H28" s="944"/>
      <c r="I28" s="944"/>
      <c r="J28" s="973"/>
      <c r="K28" s="249"/>
      <c r="L28" s="249"/>
      <c r="M28" s="249"/>
      <c r="N28" s="250"/>
      <c r="O28" s="249"/>
      <c r="P28" s="249"/>
      <c r="Q28" s="249"/>
      <c r="R28" s="249"/>
    </row>
    <row r="29" spans="2:18" ht="30" customHeight="1" x14ac:dyDescent="0.25">
      <c r="B29" s="788"/>
      <c r="C29" s="788"/>
      <c r="D29" s="934"/>
      <c r="E29" s="934"/>
      <c r="F29" s="253" t="s">
        <v>997</v>
      </c>
      <c r="G29" s="960">
        <f>G28-(G28*$K$9)</f>
        <v>13.2</v>
      </c>
      <c r="H29" s="947"/>
      <c r="I29" s="947"/>
      <c r="J29" s="967"/>
      <c r="K29" s="249"/>
      <c r="L29" s="249"/>
      <c r="M29" s="249"/>
      <c r="N29" s="249"/>
      <c r="O29" s="249"/>
      <c r="P29" s="249"/>
      <c r="Q29" s="249"/>
      <c r="R29" s="249"/>
    </row>
    <row r="30" spans="2:18" ht="30" customHeight="1" x14ac:dyDescent="0.25">
      <c r="B30" s="613" t="s">
        <v>303</v>
      </c>
      <c r="C30" s="613"/>
      <c r="D30" s="934"/>
      <c r="E30" s="934" t="s">
        <v>1523</v>
      </c>
      <c r="F30" s="252" t="s">
        <v>1250</v>
      </c>
      <c r="G30" s="959">
        <v>85.6</v>
      </c>
      <c r="H30" s="944"/>
      <c r="I30" s="944"/>
      <c r="J30" s="973"/>
      <c r="K30" s="249"/>
      <c r="L30" s="249"/>
      <c r="M30" s="249"/>
      <c r="N30" s="250"/>
      <c r="O30" s="249"/>
      <c r="P30" s="249"/>
      <c r="Q30" s="249"/>
      <c r="R30" s="249"/>
    </row>
    <row r="31" spans="2:18" ht="30" customHeight="1" x14ac:dyDescent="0.25">
      <c r="B31" s="613"/>
      <c r="C31" s="613"/>
      <c r="D31" s="934"/>
      <c r="E31" s="934"/>
      <c r="F31" s="253"/>
      <c r="G31" s="960"/>
      <c r="H31" s="947"/>
      <c r="I31" s="947"/>
      <c r="J31" s="967"/>
      <c r="K31" s="249"/>
      <c r="L31" s="249"/>
      <c r="M31" s="249"/>
      <c r="N31" s="249"/>
      <c r="O31" s="249"/>
      <c r="P31" s="249"/>
      <c r="Q31" s="249"/>
      <c r="R31" s="249"/>
    </row>
    <row r="32" spans="2:18" ht="30" customHeight="1" x14ac:dyDescent="0.25">
      <c r="B32" s="613" t="s">
        <v>302</v>
      </c>
      <c r="C32" s="613"/>
      <c r="D32" s="934"/>
      <c r="E32" s="934" t="s">
        <v>1523</v>
      </c>
      <c r="F32" s="252" t="s">
        <v>1250</v>
      </c>
      <c r="G32" s="959">
        <v>100</v>
      </c>
      <c r="H32" s="944"/>
      <c r="I32" s="944"/>
      <c r="J32" s="973"/>
      <c r="K32" s="249"/>
      <c r="L32" s="249"/>
      <c r="M32" s="249"/>
      <c r="N32" s="250"/>
      <c r="O32" s="249"/>
      <c r="P32" s="249"/>
      <c r="Q32" s="249"/>
      <c r="R32" s="249"/>
    </row>
    <row r="33" spans="2:18" ht="30" customHeight="1" x14ac:dyDescent="0.25">
      <c r="B33" s="613"/>
      <c r="C33" s="613"/>
      <c r="D33" s="934"/>
      <c r="E33" s="934"/>
      <c r="F33" s="253"/>
      <c r="G33" s="960"/>
      <c r="H33" s="947"/>
      <c r="I33" s="947"/>
      <c r="J33" s="967"/>
      <c r="K33" s="249"/>
      <c r="L33" s="249"/>
      <c r="M33" s="249"/>
      <c r="N33" s="249"/>
      <c r="O33" s="249"/>
      <c r="P33" s="249"/>
      <c r="Q33" s="249"/>
      <c r="R33" s="249"/>
    </row>
    <row r="34" spans="2:18" ht="30" customHeight="1" x14ac:dyDescent="0.25">
      <c r="B34" s="613" t="s">
        <v>301</v>
      </c>
      <c r="C34" s="613"/>
      <c r="D34" s="934"/>
      <c r="E34" s="934" t="s">
        <v>1523</v>
      </c>
      <c r="F34" s="252" t="s">
        <v>1250</v>
      </c>
      <c r="G34" s="959">
        <v>150</v>
      </c>
      <c r="H34" s="944"/>
      <c r="I34" s="944"/>
      <c r="J34" s="973"/>
      <c r="K34" s="249"/>
      <c r="L34" s="249"/>
      <c r="M34" s="249"/>
      <c r="N34" s="250"/>
      <c r="O34" s="249"/>
      <c r="P34" s="249"/>
      <c r="Q34" s="249"/>
      <c r="R34" s="249"/>
    </row>
    <row r="35" spans="2:18" ht="30" customHeight="1" x14ac:dyDescent="0.25">
      <c r="B35" s="613"/>
      <c r="C35" s="613"/>
      <c r="D35" s="934"/>
      <c r="E35" s="934"/>
      <c r="F35" s="253"/>
      <c r="G35" s="960"/>
      <c r="H35" s="947"/>
      <c r="I35" s="947"/>
      <c r="J35" s="967"/>
      <c r="K35" s="249"/>
      <c r="L35" s="249"/>
      <c r="M35" s="249"/>
      <c r="N35" s="249"/>
      <c r="O35" s="249"/>
      <c r="P35" s="249"/>
      <c r="Q35" s="249"/>
      <c r="R35" s="249"/>
    </row>
    <row r="36" spans="2:18" ht="3.95" customHeight="1" x14ac:dyDescent="0.25"/>
    <row r="37" spans="2:18" x14ac:dyDescent="0.25">
      <c r="B37"/>
      <c r="J37" s="37">
        <f ca="1">TODAY()</f>
        <v>42088</v>
      </c>
    </row>
    <row r="38" spans="2:18" x14ac:dyDescent="0.25">
      <c r="B38"/>
    </row>
    <row r="44" spans="2:18" x14ac:dyDescent="0.25">
      <c r="B44"/>
    </row>
  </sheetData>
  <mergeCells count="76">
    <mergeCell ref="A1:K1"/>
    <mergeCell ref="G32:J32"/>
    <mergeCell ref="G33:J33"/>
    <mergeCell ref="G35:J35"/>
    <mergeCell ref="G26:J26"/>
    <mergeCell ref="G27:J27"/>
    <mergeCell ref="G28:J28"/>
    <mergeCell ref="G29:J29"/>
    <mergeCell ref="G30:J30"/>
    <mergeCell ref="G31:J31"/>
    <mergeCell ref="G34:J34"/>
    <mergeCell ref="E32:E33"/>
    <mergeCell ref="B24:C25"/>
    <mergeCell ref="D24:D25"/>
    <mergeCell ref="E24:E25"/>
    <mergeCell ref="B26:C27"/>
    <mergeCell ref="D26:D27"/>
    <mergeCell ref="B28:C29"/>
    <mergeCell ref="D28:D29"/>
    <mergeCell ref="E28:E29"/>
    <mergeCell ref="G25:J25"/>
    <mergeCell ref="G16:J16"/>
    <mergeCell ref="G17:J17"/>
    <mergeCell ref="G18:J18"/>
    <mergeCell ref="G19:J19"/>
    <mergeCell ref="G20:J20"/>
    <mergeCell ref="G21:J21"/>
    <mergeCell ref="G22:J22"/>
    <mergeCell ref="G23:J23"/>
    <mergeCell ref="G24:J24"/>
    <mergeCell ref="D22:D23"/>
    <mergeCell ref="G2:I2"/>
    <mergeCell ref="G3:I3"/>
    <mergeCell ref="G4:I4"/>
    <mergeCell ref="A7:K7"/>
    <mergeCell ref="E16:E17"/>
    <mergeCell ref="G14:H14"/>
    <mergeCell ref="G15:H15"/>
    <mergeCell ref="G11:J11"/>
    <mergeCell ref="I14:J14"/>
    <mergeCell ref="G5:I5"/>
    <mergeCell ref="D14:D15"/>
    <mergeCell ref="E14:E15"/>
    <mergeCell ref="E18:E19"/>
    <mergeCell ref="B16:C17"/>
    <mergeCell ref="B34:C35"/>
    <mergeCell ref="D34:D35"/>
    <mergeCell ref="E34:E35"/>
    <mergeCell ref="E22:E23"/>
    <mergeCell ref="B14:C15"/>
    <mergeCell ref="B30:C31"/>
    <mergeCell ref="D30:D33"/>
    <mergeCell ref="E30:E31"/>
    <mergeCell ref="B32:C33"/>
    <mergeCell ref="E26:E27"/>
    <mergeCell ref="B20:C21"/>
    <mergeCell ref="D20:D21"/>
    <mergeCell ref="E20:E21"/>
    <mergeCell ref="B22:C23"/>
    <mergeCell ref="B18:C19"/>
    <mergeCell ref="D18:D19"/>
    <mergeCell ref="D16:D17"/>
    <mergeCell ref="G12:G13"/>
    <mergeCell ref="H12:H13"/>
    <mergeCell ref="I12:I13"/>
    <mergeCell ref="J12:J13"/>
    <mergeCell ref="I15:J15"/>
    <mergeCell ref="B11:C13"/>
    <mergeCell ref="D11:D13"/>
    <mergeCell ref="E11:E13"/>
    <mergeCell ref="F11:F13"/>
    <mergeCell ref="J2:L2"/>
    <mergeCell ref="J3:L3"/>
    <mergeCell ref="J4:L4"/>
    <mergeCell ref="J5:L5"/>
    <mergeCell ref="C9:I9"/>
  </mergeCells>
  <phoneticPr fontId="4" type="noConversion"/>
  <pageMargins left="0.25" right="0.25"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sqref="A1:K1"/>
    </sheetView>
  </sheetViews>
  <sheetFormatPr defaultRowHeight="15" x14ac:dyDescent="0.25"/>
  <sheetData>
    <row r="1" spans="1:11" ht="150.75" customHeight="1" x14ac:dyDescent="0.25">
      <c r="A1" s="1137" t="s">
        <v>1767</v>
      </c>
      <c r="B1" s="562"/>
      <c r="C1" s="562"/>
      <c r="D1" s="562"/>
      <c r="E1" s="562"/>
      <c r="F1" s="562"/>
      <c r="G1" s="562"/>
      <c r="H1" s="562"/>
      <c r="I1" s="562"/>
      <c r="J1" s="562"/>
      <c r="K1" s="562"/>
    </row>
    <row r="2" spans="1:11" x14ac:dyDescent="0.25">
      <c r="D2" s="5"/>
      <c r="E2" s="545"/>
      <c r="F2" s="543"/>
      <c r="G2" s="543"/>
    </row>
    <row r="3" spans="1:11" x14ac:dyDescent="0.25">
      <c r="D3" s="5"/>
      <c r="E3" s="543"/>
      <c r="F3" s="543"/>
      <c r="G3" s="543"/>
    </row>
    <row r="4" spans="1:11" x14ac:dyDescent="0.25">
      <c r="D4" s="5"/>
      <c r="E4" s="543"/>
      <c r="F4" s="543"/>
      <c r="G4" s="543"/>
    </row>
    <row r="5" spans="1:11" x14ac:dyDescent="0.25">
      <c r="D5" s="5"/>
      <c r="E5" s="543"/>
      <c r="F5" s="543"/>
      <c r="G5" s="543"/>
    </row>
    <row r="7" spans="1:11" x14ac:dyDescent="0.25">
      <c r="A7" s="546"/>
      <c r="B7" s="546"/>
      <c r="C7" s="546"/>
      <c r="D7" s="546"/>
      <c r="E7" s="546"/>
      <c r="F7" s="546"/>
      <c r="G7" s="546"/>
      <c r="H7" s="546"/>
      <c r="I7" s="546"/>
      <c r="J7" s="546"/>
    </row>
    <row r="9" spans="1:11" x14ac:dyDescent="0.25">
      <c r="D9" s="522" t="s">
        <v>171</v>
      </c>
      <c r="E9" s="522"/>
      <c r="F9" s="522"/>
      <c r="G9" s="522"/>
      <c r="H9" s="522"/>
      <c r="I9" s="145" t="s">
        <v>172</v>
      </c>
      <c r="J9" s="12">
        <f>ГЛАВНАЯ!G73</f>
        <v>0</v>
      </c>
    </row>
    <row r="10" spans="1:11" x14ac:dyDescent="0.25">
      <c r="D10" s="212"/>
      <c r="E10" s="212"/>
      <c r="F10" s="212"/>
      <c r="G10" s="212"/>
      <c r="H10" s="212"/>
    </row>
    <row r="11" spans="1:11" x14ac:dyDescent="0.25">
      <c r="A11" s="547" t="s">
        <v>814</v>
      </c>
      <c r="B11" s="547"/>
      <c r="C11" s="547"/>
      <c r="D11" s="547"/>
      <c r="E11" s="547"/>
      <c r="F11" s="550" t="s">
        <v>846</v>
      </c>
      <c r="G11" s="760" t="s">
        <v>173</v>
      </c>
      <c r="H11" s="845"/>
      <c r="I11" s="760" t="s">
        <v>174</v>
      </c>
      <c r="J11" s="845"/>
    </row>
    <row r="12" spans="1:11" x14ac:dyDescent="0.25">
      <c r="A12" s="547"/>
      <c r="B12" s="547"/>
      <c r="C12" s="547"/>
      <c r="D12" s="547"/>
      <c r="E12" s="547"/>
      <c r="F12" s="551"/>
      <c r="G12" s="10" t="s">
        <v>816</v>
      </c>
      <c r="H12" s="10" t="s">
        <v>817</v>
      </c>
      <c r="I12" s="10"/>
      <c r="J12" s="10"/>
    </row>
    <row r="13" spans="1:11" x14ac:dyDescent="0.25">
      <c r="A13" s="544" t="s">
        <v>818</v>
      </c>
      <c r="B13" s="544"/>
      <c r="C13" s="544"/>
      <c r="D13" s="544"/>
      <c r="E13" s="544"/>
      <c r="F13" s="6" t="s">
        <v>822</v>
      </c>
      <c r="G13" s="11">
        <v>62.37</v>
      </c>
      <c r="H13" s="7">
        <v>81.180000000000007</v>
      </c>
      <c r="I13" s="11"/>
      <c r="J13" s="7"/>
    </row>
    <row r="14" spans="1:11" x14ac:dyDescent="0.25">
      <c r="A14" s="544" t="s">
        <v>175</v>
      </c>
      <c r="B14" s="544"/>
      <c r="C14" s="544"/>
      <c r="D14" s="544"/>
      <c r="E14" s="544"/>
      <c r="F14" s="6" t="s">
        <v>822</v>
      </c>
      <c r="G14" s="11">
        <v>70.42</v>
      </c>
      <c r="H14" s="7">
        <v>90.22</v>
      </c>
      <c r="I14" s="11"/>
      <c r="J14" s="7"/>
    </row>
    <row r="15" spans="1:11" x14ac:dyDescent="0.25">
      <c r="A15" s="544" t="s">
        <v>176</v>
      </c>
      <c r="B15" s="544"/>
      <c r="C15" s="544"/>
      <c r="D15" s="544"/>
      <c r="E15" s="544"/>
      <c r="F15" s="6" t="s">
        <v>822</v>
      </c>
      <c r="G15" s="11">
        <v>42.9</v>
      </c>
      <c r="H15" s="7">
        <v>49.5</v>
      </c>
      <c r="I15" s="11"/>
      <c r="J15" s="7"/>
    </row>
    <row r="16" spans="1:11" x14ac:dyDescent="0.25">
      <c r="A16" s="544" t="s">
        <v>177</v>
      </c>
      <c r="B16" s="544"/>
      <c r="C16" s="544"/>
      <c r="D16" s="544"/>
      <c r="E16" s="544"/>
      <c r="F16" s="6" t="s">
        <v>822</v>
      </c>
      <c r="G16" s="11">
        <v>80.52</v>
      </c>
      <c r="H16" s="7">
        <v>94.71</v>
      </c>
      <c r="I16" s="11"/>
      <c r="J16" s="7"/>
    </row>
    <row r="17" spans="1:10" x14ac:dyDescent="0.25">
      <c r="A17" s="544" t="s">
        <v>824</v>
      </c>
      <c r="B17" s="544"/>
      <c r="C17" s="544"/>
      <c r="D17" s="544"/>
      <c r="E17" s="544"/>
      <c r="F17" s="6" t="s">
        <v>822</v>
      </c>
      <c r="G17" s="11">
        <v>14.45</v>
      </c>
      <c r="H17" s="7">
        <v>19.010000000000002</v>
      </c>
      <c r="I17" s="11"/>
      <c r="J17" s="7"/>
    </row>
    <row r="18" spans="1:10" x14ac:dyDescent="0.25">
      <c r="A18" s="544" t="s">
        <v>178</v>
      </c>
      <c r="B18" s="544"/>
      <c r="C18" s="544"/>
      <c r="D18" s="544"/>
      <c r="E18" s="544"/>
      <c r="F18" s="6" t="s">
        <v>822</v>
      </c>
      <c r="G18" s="11">
        <v>42.9</v>
      </c>
      <c r="H18" s="7">
        <v>59.4</v>
      </c>
      <c r="I18" s="11"/>
      <c r="J18" s="7"/>
    </row>
    <row r="19" spans="1:10" x14ac:dyDescent="0.25">
      <c r="A19" s="544" t="s">
        <v>180</v>
      </c>
      <c r="B19" s="544"/>
      <c r="C19" s="544"/>
      <c r="D19" s="544"/>
      <c r="E19" s="544"/>
      <c r="F19" s="6" t="s">
        <v>822</v>
      </c>
      <c r="G19" s="11"/>
      <c r="H19" s="7">
        <v>19.87</v>
      </c>
      <c r="I19" s="11"/>
      <c r="J19" s="7"/>
    </row>
    <row r="20" spans="1:10" x14ac:dyDescent="0.25">
      <c r="A20" s="544" t="s">
        <v>181</v>
      </c>
      <c r="B20" s="544"/>
      <c r="C20" s="544"/>
      <c r="D20" s="544"/>
      <c r="E20" s="544"/>
      <c r="F20" s="6" t="s">
        <v>822</v>
      </c>
      <c r="G20" s="11">
        <v>13</v>
      </c>
      <c r="H20" s="7">
        <v>17.82</v>
      </c>
      <c r="I20" s="11"/>
      <c r="J20" s="7"/>
    </row>
    <row r="21" spans="1:10" x14ac:dyDescent="0.25">
      <c r="A21" s="544" t="s">
        <v>182</v>
      </c>
      <c r="B21" s="544"/>
      <c r="C21" s="544"/>
      <c r="D21" s="544"/>
      <c r="E21" s="544"/>
      <c r="F21" s="6" t="s">
        <v>822</v>
      </c>
      <c r="G21" s="11">
        <v>11.22</v>
      </c>
      <c r="H21" s="7">
        <v>11.22</v>
      </c>
      <c r="I21" s="11"/>
      <c r="J21" s="7"/>
    </row>
    <row r="22" spans="1:10" x14ac:dyDescent="0.25">
      <c r="A22" s="544" t="s">
        <v>829</v>
      </c>
      <c r="B22" s="544"/>
      <c r="C22" s="544"/>
      <c r="D22" s="544"/>
      <c r="E22" s="544"/>
      <c r="F22" s="6" t="s">
        <v>822</v>
      </c>
      <c r="G22" s="11">
        <v>14.85</v>
      </c>
      <c r="H22" s="7">
        <v>19.87</v>
      </c>
      <c r="I22" s="11"/>
      <c r="J22" s="7"/>
    </row>
    <row r="23" spans="1:10" x14ac:dyDescent="0.25">
      <c r="A23" s="544" t="s">
        <v>830</v>
      </c>
      <c r="B23" s="544"/>
      <c r="C23" s="544"/>
      <c r="D23" s="544"/>
      <c r="E23" s="544"/>
      <c r="F23" s="6" t="s">
        <v>822</v>
      </c>
      <c r="G23" s="11">
        <v>29.63</v>
      </c>
      <c r="H23" s="7">
        <v>34.65</v>
      </c>
      <c r="I23" s="11"/>
      <c r="J23" s="7"/>
    </row>
    <row r="24" spans="1:10" x14ac:dyDescent="0.25">
      <c r="A24" s="544" t="s">
        <v>186</v>
      </c>
      <c r="B24" s="544"/>
      <c r="C24" s="544"/>
      <c r="D24" s="544"/>
      <c r="E24" s="544"/>
      <c r="F24" s="6" t="s">
        <v>822</v>
      </c>
      <c r="G24" s="11">
        <v>54.32</v>
      </c>
      <c r="H24" s="7">
        <v>92.27</v>
      </c>
      <c r="I24" s="11"/>
      <c r="J24" s="7"/>
    </row>
    <row r="25" spans="1:10" x14ac:dyDescent="0.25">
      <c r="A25" s="544" t="s">
        <v>179</v>
      </c>
      <c r="B25" s="544"/>
      <c r="C25" s="544"/>
      <c r="D25" s="544"/>
      <c r="E25" s="544"/>
      <c r="F25" s="6" t="s">
        <v>822</v>
      </c>
      <c r="G25" s="11">
        <v>12.41</v>
      </c>
      <c r="H25" s="7">
        <v>15.38</v>
      </c>
      <c r="I25" s="11"/>
      <c r="J25" s="7"/>
    </row>
    <row r="26" spans="1:10" x14ac:dyDescent="0.25">
      <c r="A26" s="544" t="s">
        <v>183</v>
      </c>
      <c r="B26" s="544"/>
      <c r="C26" s="544"/>
      <c r="D26" s="544"/>
      <c r="E26" s="544"/>
      <c r="F26" s="6" t="s">
        <v>822</v>
      </c>
      <c r="G26" s="11">
        <v>3.56</v>
      </c>
      <c r="H26" s="7">
        <v>3.56</v>
      </c>
      <c r="I26" s="11"/>
      <c r="J26" s="7"/>
    </row>
    <row r="27" spans="1:10" x14ac:dyDescent="0.25">
      <c r="A27" s="544" t="s">
        <v>184</v>
      </c>
      <c r="B27" s="544"/>
      <c r="C27" s="544"/>
      <c r="D27" s="544"/>
      <c r="E27" s="544"/>
      <c r="F27" s="6" t="s">
        <v>822</v>
      </c>
      <c r="G27" s="11">
        <v>8.0500000000000007</v>
      </c>
      <c r="H27" s="7">
        <v>8.0500000000000007</v>
      </c>
      <c r="I27" s="11"/>
      <c r="J27" s="7"/>
    </row>
    <row r="28" spans="1:10" x14ac:dyDescent="0.25">
      <c r="A28" s="544" t="s">
        <v>185</v>
      </c>
      <c r="B28" s="544"/>
      <c r="C28" s="544"/>
      <c r="D28" s="544"/>
      <c r="E28" s="544"/>
      <c r="F28" s="6" t="s">
        <v>822</v>
      </c>
      <c r="G28" s="11">
        <v>10.56</v>
      </c>
      <c r="H28" s="7">
        <v>10.56</v>
      </c>
      <c r="I28" s="11"/>
      <c r="J28" s="7"/>
    </row>
    <row r="29" spans="1:10" x14ac:dyDescent="0.25">
      <c r="A29" s="544" t="s">
        <v>187</v>
      </c>
      <c r="B29" s="544"/>
      <c r="C29" s="544"/>
      <c r="D29" s="544"/>
      <c r="E29" s="544"/>
      <c r="F29" s="6" t="s">
        <v>822</v>
      </c>
      <c r="G29" s="11">
        <v>25.61</v>
      </c>
      <c r="H29" s="7">
        <v>29.63</v>
      </c>
      <c r="I29" s="11"/>
      <c r="J29" s="7"/>
    </row>
    <row r="30" spans="1:10" x14ac:dyDescent="0.25">
      <c r="A30" s="544" t="s">
        <v>188</v>
      </c>
      <c r="B30" s="544"/>
      <c r="C30" s="544"/>
      <c r="D30" s="544"/>
      <c r="E30" s="544"/>
      <c r="F30" s="6" t="s">
        <v>822</v>
      </c>
      <c r="G30" s="11">
        <v>26.86</v>
      </c>
      <c r="H30" s="7">
        <v>30.89</v>
      </c>
      <c r="I30" s="11"/>
      <c r="J30" s="7"/>
    </row>
    <row r="31" spans="1:10" x14ac:dyDescent="0.25">
      <c r="A31" s="544" t="s">
        <v>189</v>
      </c>
      <c r="B31" s="544"/>
      <c r="C31" s="544"/>
      <c r="D31" s="544"/>
      <c r="E31" s="544"/>
      <c r="F31" s="6" t="s">
        <v>822</v>
      </c>
      <c r="G31" s="11">
        <v>23.1</v>
      </c>
      <c r="H31" s="7">
        <v>27.13</v>
      </c>
      <c r="I31" s="11"/>
      <c r="J31" s="7"/>
    </row>
    <row r="32" spans="1:10" x14ac:dyDescent="0.25">
      <c r="A32" s="544" t="s">
        <v>190</v>
      </c>
      <c r="B32" s="544"/>
      <c r="C32" s="544"/>
      <c r="D32" s="544"/>
      <c r="E32" s="544"/>
      <c r="F32" s="6" t="s">
        <v>822</v>
      </c>
      <c r="G32" s="11">
        <v>24.35</v>
      </c>
      <c r="H32" s="7">
        <v>28.38</v>
      </c>
      <c r="I32" s="11"/>
      <c r="J32" s="7"/>
    </row>
    <row r="33" spans="1:10" x14ac:dyDescent="0.25">
      <c r="A33" s="544" t="s">
        <v>191</v>
      </c>
      <c r="B33" s="544"/>
      <c r="C33" s="544"/>
      <c r="D33" s="544"/>
      <c r="E33" s="544"/>
      <c r="F33" s="6" t="s">
        <v>822</v>
      </c>
      <c r="G33" s="11">
        <v>14.45</v>
      </c>
      <c r="H33" s="7">
        <v>19.010000000000002</v>
      </c>
      <c r="I33" s="11"/>
      <c r="J33" s="7"/>
    </row>
    <row r="34" spans="1:10" x14ac:dyDescent="0.25">
      <c r="A34" s="974" t="s">
        <v>192</v>
      </c>
      <c r="B34" s="974"/>
      <c r="C34" s="974"/>
      <c r="D34" s="974"/>
      <c r="E34" s="974"/>
      <c r="F34" s="974"/>
      <c r="G34" s="974"/>
      <c r="H34" s="974"/>
      <c r="I34" s="974"/>
      <c r="J34" s="974"/>
    </row>
    <row r="36" spans="1:10" x14ac:dyDescent="0.25">
      <c r="J36" s="77">
        <f ca="1">TODAY()</f>
        <v>42088</v>
      </c>
    </row>
  </sheetData>
  <mergeCells count="33">
    <mergeCell ref="A17:E17"/>
    <mergeCell ref="I11:J11"/>
    <mergeCell ref="D9:H9"/>
    <mergeCell ref="E2:G2"/>
    <mergeCell ref="E3:G3"/>
    <mergeCell ref="E4:G4"/>
    <mergeCell ref="E5:G5"/>
    <mergeCell ref="A7:J7"/>
    <mergeCell ref="A1:K1"/>
    <mergeCell ref="A34:J34"/>
    <mergeCell ref="A27:E27"/>
    <mergeCell ref="A28:E28"/>
    <mergeCell ref="A30:E30"/>
    <mergeCell ref="A31:E31"/>
    <mergeCell ref="A32:E32"/>
    <mergeCell ref="A33:E33"/>
    <mergeCell ref="A29:E29"/>
    <mergeCell ref="A25:E25"/>
    <mergeCell ref="A26:E26"/>
    <mergeCell ref="F11:F12"/>
    <mergeCell ref="G11:H11"/>
    <mergeCell ref="A19:E19"/>
    <mergeCell ref="A13:E13"/>
    <mergeCell ref="A18:E18"/>
    <mergeCell ref="A11:E12"/>
    <mergeCell ref="A23:E23"/>
    <mergeCell ref="A20:E20"/>
    <mergeCell ref="A21:E21"/>
    <mergeCell ref="A22:E22"/>
    <mergeCell ref="A24:E24"/>
    <mergeCell ref="A14:E14"/>
    <mergeCell ref="A15:E15"/>
    <mergeCell ref="A16:E16"/>
  </mergeCells>
  <phoneticPr fontId="4" type="noConversion"/>
  <pageMargins left="0.25" right="0.25"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sqref="A1:K1"/>
    </sheetView>
  </sheetViews>
  <sheetFormatPr defaultRowHeight="15" x14ac:dyDescent="0.25"/>
  <sheetData>
    <row r="1" spans="1:11" ht="149.25" customHeight="1" x14ac:dyDescent="0.25">
      <c r="A1" s="1137" t="s">
        <v>1767</v>
      </c>
      <c r="B1" s="562"/>
      <c r="C1" s="562"/>
      <c r="D1" s="562"/>
      <c r="E1" s="562"/>
      <c r="F1" s="562"/>
      <c r="G1" s="562"/>
      <c r="H1" s="562"/>
      <c r="I1" s="562"/>
      <c r="J1" s="562"/>
      <c r="K1" s="562"/>
    </row>
    <row r="2" spans="1:11" x14ac:dyDescent="0.25">
      <c r="D2" s="5"/>
      <c r="E2" s="545"/>
      <c r="F2" s="543"/>
      <c r="G2" s="543"/>
    </row>
    <row r="3" spans="1:11" x14ac:dyDescent="0.25">
      <c r="D3" s="5"/>
      <c r="E3" s="543"/>
      <c r="F3" s="543"/>
      <c r="G3" s="543"/>
    </row>
    <row r="4" spans="1:11" x14ac:dyDescent="0.25">
      <c r="D4" s="5"/>
      <c r="E4" s="543"/>
      <c r="F4" s="543"/>
      <c r="G4" s="543"/>
    </row>
    <row r="5" spans="1:11" x14ac:dyDescent="0.25">
      <c r="D5" s="5"/>
      <c r="E5" s="543"/>
      <c r="F5" s="543"/>
      <c r="G5" s="543"/>
    </row>
    <row r="7" spans="1:11" x14ac:dyDescent="0.25">
      <c r="A7" s="546"/>
      <c r="B7" s="546"/>
      <c r="C7" s="546"/>
      <c r="D7" s="546"/>
      <c r="E7" s="546"/>
      <c r="F7" s="546"/>
      <c r="G7" s="546"/>
      <c r="H7" s="546"/>
      <c r="I7" s="546"/>
      <c r="J7" s="546"/>
    </row>
    <row r="9" spans="1:11" x14ac:dyDescent="0.25">
      <c r="C9" s="975" t="s">
        <v>205</v>
      </c>
      <c r="D9" s="975"/>
      <c r="E9" s="975"/>
      <c r="F9" s="975"/>
      <c r="G9" s="975"/>
      <c r="H9" s="975"/>
      <c r="I9" s="145" t="s">
        <v>172</v>
      </c>
      <c r="J9" s="12">
        <f>ГЛАВНАЯ!G75</f>
        <v>0</v>
      </c>
    </row>
    <row r="11" spans="1:11" x14ac:dyDescent="0.25">
      <c r="A11" s="547" t="s">
        <v>918</v>
      </c>
      <c r="B11" s="547"/>
      <c r="C11" s="547"/>
      <c r="D11" s="550" t="s">
        <v>219</v>
      </c>
      <c r="E11" s="550" t="s">
        <v>940</v>
      </c>
      <c r="F11" s="569" t="s">
        <v>941</v>
      </c>
      <c r="G11" s="550" t="s">
        <v>943</v>
      </c>
      <c r="H11" s="550" t="s">
        <v>944</v>
      </c>
      <c r="I11" s="550" t="s">
        <v>356</v>
      </c>
      <c r="J11" s="550"/>
    </row>
    <row r="12" spans="1:11" x14ac:dyDescent="0.25">
      <c r="A12" s="547"/>
      <c r="B12" s="547"/>
      <c r="C12" s="547"/>
      <c r="D12" s="654"/>
      <c r="E12" s="567"/>
      <c r="F12" s="570"/>
      <c r="G12" s="567"/>
      <c r="H12" s="567"/>
      <c r="I12" s="567"/>
      <c r="J12" s="567"/>
    </row>
    <row r="13" spans="1:11" x14ac:dyDescent="0.25">
      <c r="A13" s="547"/>
      <c r="B13" s="547"/>
      <c r="C13" s="547"/>
      <c r="D13" s="655"/>
      <c r="E13" s="551"/>
      <c r="F13" s="571"/>
      <c r="G13" s="551"/>
      <c r="H13" s="551"/>
      <c r="I13" s="551"/>
      <c r="J13" s="551"/>
    </row>
    <row r="14" spans="1:11" x14ac:dyDescent="0.25">
      <c r="A14" s="976" t="s">
        <v>229</v>
      </c>
      <c r="B14" s="976"/>
      <c r="C14" s="976"/>
      <c r="D14" s="218">
        <v>58</v>
      </c>
      <c r="E14" s="41" t="s">
        <v>919</v>
      </c>
      <c r="F14" s="217" t="s">
        <v>225</v>
      </c>
      <c r="G14" s="41" t="s">
        <v>232</v>
      </c>
      <c r="H14" s="41" t="s">
        <v>220</v>
      </c>
      <c r="I14" s="122"/>
      <c r="J14" s="268"/>
    </row>
    <row r="15" spans="1:11" x14ac:dyDescent="0.25">
      <c r="A15" s="977" t="s">
        <v>221</v>
      </c>
      <c r="B15" s="977"/>
      <c r="C15" s="977"/>
      <c r="D15" s="264">
        <v>82</v>
      </c>
      <c r="E15" s="58" t="s">
        <v>919</v>
      </c>
      <c r="F15" s="267" t="s">
        <v>207</v>
      </c>
      <c r="G15" s="58" t="s">
        <v>233</v>
      </c>
      <c r="H15" s="58" t="s">
        <v>220</v>
      </c>
      <c r="I15" s="269">
        <v>16.190000000000001</v>
      </c>
      <c r="J15" s="11"/>
    </row>
    <row r="16" spans="1:11" x14ac:dyDescent="0.25">
      <c r="A16" s="976" t="s">
        <v>230</v>
      </c>
      <c r="B16" s="976"/>
      <c r="C16" s="976"/>
      <c r="D16" s="218">
        <v>148</v>
      </c>
      <c r="E16" s="41" t="s">
        <v>919</v>
      </c>
      <c r="F16" s="217" t="s">
        <v>226</v>
      </c>
      <c r="G16" s="41" t="s">
        <v>234</v>
      </c>
      <c r="H16" s="41" t="s">
        <v>220</v>
      </c>
      <c r="I16" s="122"/>
      <c r="J16" s="268"/>
    </row>
    <row r="17" spans="1:10" x14ac:dyDescent="0.25">
      <c r="A17" s="977" t="s">
        <v>228</v>
      </c>
      <c r="B17" s="977"/>
      <c r="C17" s="977"/>
      <c r="D17" s="264">
        <v>61</v>
      </c>
      <c r="E17" s="58" t="s">
        <v>919</v>
      </c>
      <c r="F17" s="267" t="s">
        <v>227</v>
      </c>
      <c r="G17" s="58" t="s">
        <v>235</v>
      </c>
      <c r="H17" s="58" t="s">
        <v>220</v>
      </c>
      <c r="I17" s="269">
        <v>14.69</v>
      </c>
      <c r="J17" s="11"/>
    </row>
    <row r="18" spans="1:10" x14ac:dyDescent="0.25">
      <c r="A18" s="976" t="s">
        <v>222</v>
      </c>
      <c r="B18" s="976"/>
      <c r="C18" s="976"/>
      <c r="D18" s="219">
        <v>108</v>
      </c>
      <c r="E18" s="6" t="s">
        <v>919</v>
      </c>
      <c r="F18" s="217">
        <v>0</v>
      </c>
      <c r="G18" s="6" t="s">
        <v>231</v>
      </c>
      <c r="H18" s="6">
        <v>0</v>
      </c>
      <c r="I18" s="122"/>
      <c r="J18" s="268"/>
    </row>
    <row r="19" spans="1:10" x14ac:dyDescent="0.25">
      <c r="A19" s="976" t="s">
        <v>224</v>
      </c>
      <c r="B19" s="976"/>
      <c r="C19" s="976"/>
      <c r="D19" s="219">
        <v>148</v>
      </c>
      <c r="E19" s="6" t="s">
        <v>919</v>
      </c>
      <c r="F19" s="217"/>
      <c r="G19" s="6" t="s">
        <v>223</v>
      </c>
      <c r="H19" s="41" t="s">
        <v>220</v>
      </c>
      <c r="I19" s="122"/>
      <c r="J19" s="268"/>
    </row>
    <row r="20" spans="1:10" x14ac:dyDescent="0.25">
      <c r="A20" s="974" t="s">
        <v>355</v>
      </c>
      <c r="B20" s="974"/>
      <c r="C20" s="974"/>
      <c r="D20" s="974"/>
      <c r="E20" s="974"/>
      <c r="F20" s="974"/>
      <c r="G20" s="974"/>
      <c r="H20" s="974"/>
      <c r="I20" s="974"/>
      <c r="J20" s="974"/>
    </row>
    <row r="22" spans="1:10" x14ac:dyDescent="0.25">
      <c r="D22" s="212"/>
      <c r="E22" s="212"/>
      <c r="F22" s="212"/>
      <c r="G22" s="212"/>
      <c r="H22" s="212"/>
    </row>
    <row r="30" spans="1:10" x14ac:dyDescent="0.25">
      <c r="J30" s="77">
        <f ca="1">TODAY()</f>
        <v>42088</v>
      </c>
    </row>
  </sheetData>
  <mergeCells count="22">
    <mergeCell ref="A7:J7"/>
    <mergeCell ref="E5:G5"/>
    <mergeCell ref="E2:G2"/>
    <mergeCell ref="E3:G3"/>
    <mergeCell ref="E4:G4"/>
    <mergeCell ref="A1:K1"/>
    <mergeCell ref="C9:H9"/>
    <mergeCell ref="E11:E13"/>
    <mergeCell ref="F11:F13"/>
    <mergeCell ref="A20:J20"/>
    <mergeCell ref="A11:C13"/>
    <mergeCell ref="D11:D13"/>
    <mergeCell ref="A14:C14"/>
    <mergeCell ref="A15:C15"/>
    <mergeCell ref="A19:C19"/>
    <mergeCell ref="I11:I13"/>
    <mergeCell ref="G11:G13"/>
    <mergeCell ref="A17:C17"/>
    <mergeCell ref="A18:C18"/>
    <mergeCell ref="H11:H13"/>
    <mergeCell ref="J11:J13"/>
    <mergeCell ref="A16:C16"/>
  </mergeCells>
  <phoneticPr fontId="4" type="noConversion"/>
  <pageMargins left="0.25" right="0.25"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3"/>
  <sheetViews>
    <sheetView topLeftCell="A70" zoomScaleNormal="100" workbookViewId="0">
      <selection activeCell="A73" sqref="A73:K73"/>
    </sheetView>
  </sheetViews>
  <sheetFormatPr defaultRowHeight="15" x14ac:dyDescent="0.25"/>
  <cols>
    <col min="1" max="1" width="5.140625" customWidth="1"/>
    <col min="2" max="2" width="93" customWidth="1"/>
    <col min="3" max="3" width="7.28515625" customWidth="1"/>
  </cols>
  <sheetData>
    <row r="1" spans="1:3" ht="18.75" x14ac:dyDescent="0.3">
      <c r="B1" s="296" t="s">
        <v>488</v>
      </c>
    </row>
    <row r="2" spans="1:3" ht="15.75" thickBot="1" x14ac:dyDescent="0.3">
      <c r="A2" s="283">
        <v>1</v>
      </c>
      <c r="B2" s="284" t="s">
        <v>429</v>
      </c>
      <c r="C2" s="297" t="s">
        <v>489</v>
      </c>
    </row>
    <row r="3" spans="1:3" ht="15.75" thickBot="1" x14ac:dyDescent="0.3">
      <c r="A3" s="286">
        <v>1.1000000000000001</v>
      </c>
      <c r="B3" s="287" t="s">
        <v>430</v>
      </c>
      <c r="C3" s="286">
        <v>75</v>
      </c>
    </row>
    <row r="4" spans="1:3" ht="15.75" thickBot="1" x14ac:dyDescent="0.3">
      <c r="A4" s="288">
        <v>1.2</v>
      </c>
      <c r="B4" s="289" t="s">
        <v>431</v>
      </c>
      <c r="C4" s="288">
        <v>90</v>
      </c>
    </row>
    <row r="5" spans="1:3" ht="15.75" thickBot="1" x14ac:dyDescent="0.3">
      <c r="A5" s="288">
        <v>1.3</v>
      </c>
      <c r="B5" s="289" t="s">
        <v>432</v>
      </c>
      <c r="C5" s="288">
        <v>113.4</v>
      </c>
    </row>
    <row r="6" spans="1:3" ht="15.75" thickBot="1" x14ac:dyDescent="0.3">
      <c r="A6" s="288">
        <v>1.4</v>
      </c>
      <c r="B6" s="289" t="s">
        <v>433</v>
      </c>
      <c r="C6" s="288">
        <v>140</v>
      </c>
    </row>
    <row r="7" spans="1:3" ht="15.75" thickBot="1" x14ac:dyDescent="0.3">
      <c r="A7" s="288">
        <v>1.5</v>
      </c>
      <c r="B7" s="289" t="s">
        <v>434</v>
      </c>
      <c r="C7" s="288">
        <v>168</v>
      </c>
    </row>
    <row r="8" spans="1:3" ht="15.75" thickBot="1" x14ac:dyDescent="0.3">
      <c r="A8" s="288">
        <v>1.6</v>
      </c>
      <c r="B8" s="289" t="s">
        <v>435</v>
      </c>
      <c r="C8" s="288">
        <v>187.11</v>
      </c>
    </row>
    <row r="9" spans="1:3" ht="15.75" thickBot="1" x14ac:dyDescent="0.3">
      <c r="A9" s="288">
        <v>1.7</v>
      </c>
      <c r="B9" s="289" t="s">
        <v>436</v>
      </c>
      <c r="C9" s="288">
        <v>210.6</v>
      </c>
    </row>
    <row r="10" spans="1:3" ht="15.75" thickBot="1" x14ac:dyDescent="0.3">
      <c r="A10" s="288">
        <v>1.8</v>
      </c>
      <c r="B10" s="289" t="s">
        <v>437</v>
      </c>
      <c r="C10" s="288">
        <v>234.09</v>
      </c>
    </row>
    <row r="11" spans="1:3" ht="15.75" thickBot="1" x14ac:dyDescent="0.3">
      <c r="A11" s="288">
        <v>1.9</v>
      </c>
      <c r="B11" s="289" t="s">
        <v>438</v>
      </c>
      <c r="C11" s="288">
        <v>240.03</v>
      </c>
    </row>
    <row r="12" spans="1:3" ht="15.75" thickBot="1" x14ac:dyDescent="0.3">
      <c r="A12" s="288">
        <v>1.1000000000000001</v>
      </c>
      <c r="B12" s="289" t="s">
        <v>439</v>
      </c>
      <c r="C12" s="288">
        <v>256.16000000000003</v>
      </c>
    </row>
    <row r="13" spans="1:3" ht="15.75" thickBot="1" x14ac:dyDescent="0.3">
      <c r="A13" s="288">
        <v>1.1100000000000001</v>
      </c>
      <c r="B13" s="289" t="s">
        <v>440</v>
      </c>
      <c r="C13" s="288">
        <v>287.99</v>
      </c>
    </row>
    <row r="14" spans="1:3" ht="15.75" thickBot="1" x14ac:dyDescent="0.3">
      <c r="A14" s="288">
        <v>1.1200000000000001</v>
      </c>
      <c r="B14" s="289" t="s">
        <v>441</v>
      </c>
      <c r="C14" s="288">
        <v>316.02</v>
      </c>
    </row>
    <row r="15" spans="1:3" ht="15.75" thickBot="1" x14ac:dyDescent="0.3">
      <c r="A15" s="288">
        <v>1.1299999999999999</v>
      </c>
      <c r="B15" s="289" t="s">
        <v>442</v>
      </c>
      <c r="C15" s="288">
        <v>351.45</v>
      </c>
    </row>
    <row r="16" spans="1:3" ht="15.75" thickBot="1" x14ac:dyDescent="0.3">
      <c r="A16" s="288">
        <v>1.1399999999999999</v>
      </c>
      <c r="B16" s="289" t="s">
        <v>443</v>
      </c>
      <c r="C16" s="288">
        <v>384.08</v>
      </c>
    </row>
    <row r="17" spans="1:3" ht="15.75" thickBot="1" x14ac:dyDescent="0.3">
      <c r="A17" s="288">
        <v>1.1499999999999999</v>
      </c>
      <c r="B17" s="289" t="s">
        <v>444</v>
      </c>
      <c r="C17" s="288">
        <v>419.85</v>
      </c>
    </row>
    <row r="18" spans="1:3" ht="15.75" thickBot="1" x14ac:dyDescent="0.3">
      <c r="A18" s="288">
        <v>1.1599999999999999</v>
      </c>
      <c r="B18" s="289" t="s">
        <v>445</v>
      </c>
      <c r="C18" s="288">
        <v>430.64</v>
      </c>
    </row>
    <row r="19" spans="1:3" ht="15.75" thickBot="1" x14ac:dyDescent="0.3">
      <c r="A19" s="288">
        <v>1.17</v>
      </c>
      <c r="B19" s="289" t="s">
        <v>446</v>
      </c>
      <c r="C19" s="288">
        <v>470.75</v>
      </c>
    </row>
    <row r="20" spans="1:3" ht="15.75" thickBot="1" x14ac:dyDescent="0.3">
      <c r="A20" s="288">
        <v>1.18</v>
      </c>
      <c r="B20" s="289" t="s">
        <v>447</v>
      </c>
      <c r="C20" s="288">
        <v>522</v>
      </c>
    </row>
    <row r="21" spans="1:3" ht="15.75" thickBot="1" x14ac:dyDescent="0.3">
      <c r="A21" s="290">
        <v>2</v>
      </c>
      <c r="B21" s="291" t="s">
        <v>448</v>
      </c>
      <c r="C21" s="285"/>
    </row>
    <row r="22" spans="1:3" ht="15.75" thickBot="1" x14ac:dyDescent="0.3">
      <c r="A22" s="286">
        <v>2.1</v>
      </c>
      <c r="B22" s="292" t="s">
        <v>449</v>
      </c>
      <c r="C22" s="286">
        <v>66.09</v>
      </c>
    </row>
    <row r="23" spans="1:3" ht="15.75" thickBot="1" x14ac:dyDescent="0.3">
      <c r="A23" s="288">
        <v>2.2000000000000002</v>
      </c>
      <c r="B23" s="292" t="s">
        <v>450</v>
      </c>
      <c r="C23" s="288">
        <v>80.040000000000006</v>
      </c>
    </row>
    <row r="24" spans="1:3" ht="15.75" thickBot="1" x14ac:dyDescent="0.3">
      <c r="A24" s="288">
        <v>2.2999999999999998</v>
      </c>
      <c r="B24" s="292" t="s">
        <v>451</v>
      </c>
      <c r="C24" s="288">
        <v>93.65</v>
      </c>
    </row>
    <row r="25" spans="1:3" ht="15.75" thickBot="1" x14ac:dyDescent="0.3">
      <c r="A25" s="288">
        <v>2.4</v>
      </c>
      <c r="B25" s="292" t="s">
        <v>452</v>
      </c>
      <c r="C25" s="288">
        <v>106.94</v>
      </c>
    </row>
    <row r="26" spans="1:3" ht="15.75" thickBot="1" x14ac:dyDescent="0.3">
      <c r="A26" s="288">
        <v>2.5</v>
      </c>
      <c r="B26" s="292" t="s">
        <v>453</v>
      </c>
      <c r="C26" s="288">
        <v>119.89</v>
      </c>
    </row>
    <row r="27" spans="1:3" ht="15.75" thickBot="1" x14ac:dyDescent="0.3">
      <c r="A27" s="288">
        <v>2.6</v>
      </c>
      <c r="B27" s="292" t="s">
        <v>454</v>
      </c>
      <c r="C27" s="288">
        <v>146.79</v>
      </c>
    </row>
    <row r="28" spans="1:3" ht="15.75" thickBot="1" x14ac:dyDescent="0.3">
      <c r="A28" s="288">
        <v>2.7</v>
      </c>
      <c r="B28" s="292" t="s">
        <v>455</v>
      </c>
      <c r="C28" s="288">
        <v>173.36</v>
      </c>
    </row>
    <row r="29" spans="1:3" ht="15.75" thickBot="1" x14ac:dyDescent="0.3">
      <c r="A29" s="288">
        <v>2.8</v>
      </c>
      <c r="B29" s="292" t="s">
        <v>456</v>
      </c>
      <c r="C29" s="288">
        <v>199.26</v>
      </c>
    </row>
    <row r="30" spans="1:3" ht="15.75" thickBot="1" x14ac:dyDescent="0.3">
      <c r="A30" s="288">
        <v>2.9</v>
      </c>
      <c r="B30" s="292" t="s">
        <v>457</v>
      </c>
      <c r="C30" s="288">
        <v>224.5</v>
      </c>
    </row>
    <row r="31" spans="1:3" ht="15.75" thickBot="1" x14ac:dyDescent="0.3">
      <c r="A31" s="288" t="s">
        <v>458</v>
      </c>
      <c r="B31" s="292" t="s">
        <v>459</v>
      </c>
      <c r="C31" s="288">
        <v>249.74</v>
      </c>
    </row>
    <row r="32" spans="1:3" ht="15.75" thickBot="1" x14ac:dyDescent="0.3">
      <c r="A32" s="288">
        <v>2.11</v>
      </c>
      <c r="B32" s="292" t="s">
        <v>460</v>
      </c>
      <c r="C32" s="288">
        <v>274.31</v>
      </c>
    </row>
    <row r="33" spans="1:3" ht="15.75" thickBot="1" x14ac:dyDescent="0.3">
      <c r="A33" s="288">
        <v>2.12</v>
      </c>
      <c r="B33" s="292" t="s">
        <v>461</v>
      </c>
      <c r="C33" s="288">
        <v>298.23</v>
      </c>
    </row>
    <row r="34" spans="1:3" ht="15.75" thickBot="1" x14ac:dyDescent="0.3">
      <c r="A34" s="288">
        <v>2.13</v>
      </c>
      <c r="B34" s="292" t="s">
        <v>462</v>
      </c>
      <c r="C34" s="288">
        <v>345.72</v>
      </c>
    </row>
    <row r="35" spans="1:3" ht="15.75" thickBot="1" x14ac:dyDescent="0.3">
      <c r="A35" s="288">
        <v>2.14</v>
      </c>
      <c r="B35" s="292" t="s">
        <v>463</v>
      </c>
      <c r="C35" s="288">
        <v>373.94</v>
      </c>
    </row>
    <row r="36" spans="1:3" ht="15.75" thickBot="1" x14ac:dyDescent="0.3">
      <c r="A36" s="288">
        <v>2.15</v>
      </c>
      <c r="B36" s="292" t="s">
        <v>464</v>
      </c>
      <c r="C36" s="288">
        <v>392.04</v>
      </c>
    </row>
    <row r="37" spans="1:3" ht="15.75" thickBot="1" x14ac:dyDescent="0.3">
      <c r="A37" s="290">
        <v>3</v>
      </c>
      <c r="B37" s="291" t="s">
        <v>465</v>
      </c>
      <c r="C37" s="285"/>
    </row>
    <row r="38" spans="1:3" ht="15.75" thickBot="1" x14ac:dyDescent="0.3">
      <c r="A38" s="286">
        <v>3.1</v>
      </c>
      <c r="B38" s="287" t="s">
        <v>466</v>
      </c>
      <c r="C38" s="286">
        <v>65.61</v>
      </c>
    </row>
    <row r="39" spans="1:3" ht="15.75" thickBot="1" x14ac:dyDescent="0.3">
      <c r="A39" s="288">
        <v>3.2</v>
      </c>
      <c r="B39" s="289" t="s">
        <v>467</v>
      </c>
      <c r="C39" s="288">
        <v>77.64</v>
      </c>
    </row>
    <row r="40" spans="1:3" ht="15.75" thickBot="1" x14ac:dyDescent="0.3">
      <c r="A40" s="288">
        <v>3.3</v>
      </c>
      <c r="B40" s="289" t="s">
        <v>468</v>
      </c>
      <c r="C40" s="288">
        <v>89.3</v>
      </c>
    </row>
    <row r="41" spans="1:3" ht="15.75" thickBot="1" x14ac:dyDescent="0.3">
      <c r="A41" s="288">
        <v>3.4</v>
      </c>
      <c r="B41" s="289" t="s">
        <v>469</v>
      </c>
      <c r="C41" s="288">
        <v>100.97</v>
      </c>
    </row>
    <row r="42" spans="1:3" ht="15.75" thickBot="1" x14ac:dyDescent="0.3">
      <c r="A42" s="288">
        <v>3.5</v>
      </c>
      <c r="B42" s="289" t="s">
        <v>470</v>
      </c>
      <c r="C42" s="288">
        <v>126.85</v>
      </c>
    </row>
    <row r="43" spans="1:3" ht="15.75" thickBot="1" x14ac:dyDescent="0.3">
      <c r="A43" s="288">
        <v>3.6</v>
      </c>
      <c r="B43" s="289" t="s">
        <v>471</v>
      </c>
      <c r="C43" s="288">
        <v>147.99</v>
      </c>
    </row>
    <row r="44" spans="1:3" ht="15.75" thickBot="1" x14ac:dyDescent="0.3">
      <c r="A44" s="288">
        <v>3.7</v>
      </c>
      <c r="B44" s="289" t="s">
        <v>472</v>
      </c>
      <c r="C44" s="288">
        <v>167.67</v>
      </c>
    </row>
    <row r="45" spans="1:3" ht="15.75" thickBot="1" x14ac:dyDescent="0.3">
      <c r="A45" s="288">
        <v>3.8</v>
      </c>
      <c r="B45" s="289" t="s">
        <v>473</v>
      </c>
      <c r="C45" s="288">
        <v>181.16</v>
      </c>
    </row>
    <row r="46" spans="1:3" ht="15.75" thickBot="1" x14ac:dyDescent="0.3">
      <c r="A46" s="288">
        <v>3.9</v>
      </c>
      <c r="B46" s="289" t="s">
        <v>474</v>
      </c>
      <c r="C46" s="288">
        <v>203.03</v>
      </c>
    </row>
    <row r="47" spans="1:3" ht="15.75" thickBot="1" x14ac:dyDescent="0.3">
      <c r="A47" s="288">
        <v>3.1</v>
      </c>
      <c r="B47" s="289" t="s">
        <v>475</v>
      </c>
      <c r="C47" s="288">
        <v>224.9</v>
      </c>
    </row>
    <row r="48" spans="1:3" ht="15.75" thickBot="1" x14ac:dyDescent="0.3">
      <c r="A48" s="288">
        <v>3.11</v>
      </c>
      <c r="B48" s="289" t="s">
        <v>476</v>
      </c>
      <c r="C48" s="288">
        <v>248.95</v>
      </c>
    </row>
    <row r="49" spans="1:4" ht="15.75" thickBot="1" x14ac:dyDescent="0.3">
      <c r="A49" s="288">
        <v>3.12</v>
      </c>
      <c r="B49" s="289" t="s">
        <v>477</v>
      </c>
      <c r="C49" s="288">
        <v>266.81</v>
      </c>
    </row>
    <row r="50" spans="1:4" ht="15.75" thickBot="1" x14ac:dyDescent="0.3">
      <c r="A50" s="288">
        <v>3.13</v>
      </c>
      <c r="B50" s="289" t="s">
        <v>478</v>
      </c>
      <c r="C50" s="288">
        <v>301.81</v>
      </c>
    </row>
    <row r="51" spans="1:4" ht="15.75" thickBot="1" x14ac:dyDescent="0.3">
      <c r="A51" s="288">
        <v>3.14</v>
      </c>
      <c r="B51" s="289" t="s">
        <v>479</v>
      </c>
      <c r="C51" s="288">
        <v>332.79</v>
      </c>
    </row>
    <row r="52" spans="1:4" ht="15.75" thickBot="1" x14ac:dyDescent="0.3">
      <c r="A52" s="288">
        <v>3.15</v>
      </c>
      <c r="B52" s="289" t="s">
        <v>480</v>
      </c>
      <c r="C52" s="288">
        <v>372.52</v>
      </c>
    </row>
    <row r="53" spans="1:4" ht="15.75" thickBot="1" x14ac:dyDescent="0.3">
      <c r="A53" s="290">
        <v>4</v>
      </c>
      <c r="B53" s="291" t="s">
        <v>481</v>
      </c>
      <c r="C53" s="285"/>
    </row>
    <row r="54" spans="1:4" ht="15.75" thickBot="1" x14ac:dyDescent="0.3">
      <c r="A54" s="286">
        <v>4.0999999999999996</v>
      </c>
      <c r="B54" s="287" t="s">
        <v>482</v>
      </c>
      <c r="C54" s="286">
        <v>70</v>
      </c>
    </row>
    <row r="55" spans="1:4" ht="15.75" thickBot="1" x14ac:dyDescent="0.3">
      <c r="A55" s="288">
        <v>4.2</v>
      </c>
      <c r="B55" s="289" t="s">
        <v>483</v>
      </c>
      <c r="C55" s="288">
        <v>85</v>
      </c>
    </row>
    <row r="56" spans="1:4" ht="15.75" thickBot="1" x14ac:dyDescent="0.3">
      <c r="A56" s="288">
        <v>4.3</v>
      </c>
      <c r="B56" s="289" t="s">
        <v>484</v>
      </c>
      <c r="C56" s="288">
        <v>105</v>
      </c>
    </row>
    <row r="57" spans="1:4" ht="15.75" thickBot="1" x14ac:dyDescent="0.3">
      <c r="A57" s="290">
        <v>5</v>
      </c>
      <c r="B57" s="291" t="s">
        <v>485</v>
      </c>
      <c r="C57" s="285"/>
    </row>
    <row r="58" spans="1:4" ht="15.75" thickBot="1" x14ac:dyDescent="0.3">
      <c r="A58" s="286">
        <v>5.0999999999999996</v>
      </c>
      <c r="B58" s="293" t="s">
        <v>486</v>
      </c>
      <c r="C58" s="294">
        <v>50</v>
      </c>
    </row>
    <row r="59" spans="1:4" ht="15.75" thickBot="1" x14ac:dyDescent="0.3">
      <c r="A59" s="288">
        <v>5.2</v>
      </c>
      <c r="B59" s="293" t="s">
        <v>487</v>
      </c>
      <c r="C59" s="295">
        <v>57</v>
      </c>
    </row>
    <row r="61" spans="1:4" ht="21" x14ac:dyDescent="0.35">
      <c r="B61" s="301" t="s">
        <v>494</v>
      </c>
    </row>
    <row r="62" spans="1:4" x14ac:dyDescent="0.25">
      <c r="A62" s="298">
        <v>1</v>
      </c>
      <c r="B62" s="299" t="s">
        <v>111</v>
      </c>
      <c r="C62" t="s">
        <v>110</v>
      </c>
    </row>
    <row r="63" spans="1:4" x14ac:dyDescent="0.25">
      <c r="A63" s="298">
        <v>2</v>
      </c>
      <c r="B63" s="978" t="s">
        <v>14</v>
      </c>
      <c r="C63" s="979"/>
      <c r="D63" s="300">
        <f>ROUND(255.15,0)</f>
        <v>255</v>
      </c>
    </row>
    <row r="64" spans="1:4" x14ac:dyDescent="0.25">
      <c r="A64" s="298">
        <v>3</v>
      </c>
      <c r="B64" s="978" t="s">
        <v>490</v>
      </c>
      <c r="C64" s="979"/>
      <c r="D64" s="300">
        <f>ROUND(378,0)</f>
        <v>378</v>
      </c>
    </row>
    <row r="65" spans="1:11" x14ac:dyDescent="0.25">
      <c r="A65" s="298">
        <v>4</v>
      </c>
      <c r="B65" s="978" t="s">
        <v>491</v>
      </c>
      <c r="C65" s="979"/>
      <c r="D65" s="300">
        <f>ROUND(446.25,0)</f>
        <v>446</v>
      </c>
    </row>
    <row r="66" spans="1:11" x14ac:dyDescent="0.25">
      <c r="A66" s="298">
        <v>5</v>
      </c>
      <c r="B66" s="978" t="s">
        <v>13</v>
      </c>
      <c r="C66" s="979"/>
      <c r="D66" s="300">
        <f>ROUND(510.3,0)</f>
        <v>510</v>
      </c>
    </row>
    <row r="67" spans="1:11" x14ac:dyDescent="0.25">
      <c r="A67" s="298">
        <v>6</v>
      </c>
      <c r="B67" s="978" t="s">
        <v>12</v>
      </c>
      <c r="C67" s="979"/>
      <c r="D67" s="300">
        <f>ROUND(670.95,0)</f>
        <v>671</v>
      </c>
    </row>
    <row r="68" spans="1:11" x14ac:dyDescent="0.25">
      <c r="A68" s="298">
        <v>7</v>
      </c>
      <c r="B68" s="978" t="s">
        <v>11</v>
      </c>
      <c r="C68" s="979"/>
      <c r="D68" s="300">
        <f>ROUND(722.4,0)</f>
        <v>722</v>
      </c>
    </row>
    <row r="69" spans="1:11" x14ac:dyDescent="0.25">
      <c r="A69" s="298">
        <v>8</v>
      </c>
      <c r="B69" s="978" t="s">
        <v>492</v>
      </c>
      <c r="C69" s="979"/>
      <c r="D69" s="300">
        <f>ROUND(913.5,0)</f>
        <v>914</v>
      </c>
    </row>
    <row r="70" spans="1:11" x14ac:dyDescent="0.25">
      <c r="A70" s="298">
        <v>9</v>
      </c>
      <c r="B70" s="978" t="s">
        <v>10</v>
      </c>
      <c r="C70" s="979"/>
      <c r="D70" s="300">
        <f>ROUND(1055.25,0)</f>
        <v>1055</v>
      </c>
    </row>
    <row r="71" spans="1:11" x14ac:dyDescent="0.25">
      <c r="B71" s="978" t="s">
        <v>493</v>
      </c>
      <c r="C71" s="979"/>
      <c r="D71" s="300">
        <f>ROUND(1350.3,0)</f>
        <v>1350</v>
      </c>
    </row>
    <row r="73" spans="1:11" ht="135.75" customHeight="1" x14ac:dyDescent="0.25">
      <c r="A73" s="1137" t="s">
        <v>1767</v>
      </c>
      <c r="B73" s="562"/>
      <c r="C73" s="562"/>
      <c r="D73" s="562"/>
      <c r="E73" s="562"/>
      <c r="F73" s="562"/>
      <c r="G73" s="562"/>
      <c r="H73" s="562"/>
      <c r="I73" s="562"/>
      <c r="J73" s="562"/>
      <c r="K73" s="562"/>
    </row>
  </sheetData>
  <mergeCells count="10">
    <mergeCell ref="A73:K73"/>
    <mergeCell ref="B69:C69"/>
    <mergeCell ref="B70:C70"/>
    <mergeCell ref="B71:C71"/>
    <mergeCell ref="B63:C63"/>
    <mergeCell ref="B64:C64"/>
    <mergeCell ref="B65:C65"/>
    <mergeCell ref="B66:C66"/>
    <mergeCell ref="B67:C67"/>
    <mergeCell ref="B68:C68"/>
  </mergeCells>
  <phoneticPr fontId="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opLeftCell="A22" workbookViewId="0">
      <selection activeCell="A26" sqref="A26:K26"/>
    </sheetView>
  </sheetViews>
  <sheetFormatPr defaultRowHeight="15" x14ac:dyDescent="0.25"/>
  <cols>
    <col min="1" max="1" width="33.5703125" style="5" customWidth="1"/>
    <col min="2" max="2" width="43.5703125" style="5" customWidth="1"/>
    <col min="3" max="3" width="22.5703125" style="5" customWidth="1"/>
    <col min="4" max="16384" width="9.140625" style="5"/>
  </cols>
  <sheetData>
    <row r="1" spans="1:3" ht="23.25" x14ac:dyDescent="0.25">
      <c r="A1" s="980" t="s">
        <v>7</v>
      </c>
      <c r="B1" s="981"/>
      <c r="C1" s="360"/>
    </row>
    <row r="2" spans="1:3" x14ac:dyDescent="0.25">
      <c r="A2" s="986" t="s">
        <v>772</v>
      </c>
      <c r="B2" s="987"/>
      <c r="C2" s="359" t="s">
        <v>6</v>
      </c>
    </row>
    <row r="3" spans="1:3" ht="42" customHeight="1" x14ac:dyDescent="0.25">
      <c r="A3" s="984" t="s">
        <v>773</v>
      </c>
      <c r="B3" s="985"/>
      <c r="C3" s="357">
        <v>273</v>
      </c>
    </row>
    <row r="4" spans="1:3" ht="51" customHeight="1" x14ac:dyDescent="0.25">
      <c r="A4" s="984" t="s">
        <v>774</v>
      </c>
      <c r="B4" s="985"/>
      <c r="C4" s="357">
        <v>350</v>
      </c>
    </row>
    <row r="5" spans="1:3" ht="63.75" customHeight="1" x14ac:dyDescent="0.25">
      <c r="A5" s="984" t="s">
        <v>775</v>
      </c>
      <c r="B5" s="985"/>
      <c r="C5" s="357">
        <v>317</v>
      </c>
    </row>
    <row r="6" spans="1:3" ht="45.75" customHeight="1" x14ac:dyDescent="0.25">
      <c r="A6" s="984" t="s">
        <v>776</v>
      </c>
      <c r="B6" s="985"/>
      <c r="C6" s="357">
        <v>317</v>
      </c>
    </row>
    <row r="7" spans="1:3" ht="36.75" customHeight="1" x14ac:dyDescent="0.25">
      <c r="A7" s="984" t="s">
        <v>777</v>
      </c>
      <c r="B7" s="985"/>
      <c r="C7" s="357">
        <v>398</v>
      </c>
    </row>
    <row r="8" spans="1:3" ht="39.75" customHeight="1" x14ac:dyDescent="0.25">
      <c r="A8" s="984" t="s">
        <v>778</v>
      </c>
      <c r="B8" s="985"/>
      <c r="C8" s="357">
        <v>569</v>
      </c>
    </row>
    <row r="9" spans="1:3" ht="51" customHeight="1" x14ac:dyDescent="0.25">
      <c r="A9" s="984" t="s">
        <v>779</v>
      </c>
      <c r="B9" s="985"/>
      <c r="C9" s="357">
        <v>770</v>
      </c>
    </row>
    <row r="10" spans="1:3" ht="50.25" customHeight="1" x14ac:dyDescent="0.25">
      <c r="A10" s="984" t="s">
        <v>780</v>
      </c>
      <c r="B10" s="985"/>
      <c r="C10" s="357">
        <v>450</v>
      </c>
    </row>
    <row r="11" spans="1:3" ht="51" customHeight="1" x14ac:dyDescent="0.25">
      <c r="A11" s="984" t="s">
        <v>781</v>
      </c>
      <c r="B11" s="985"/>
      <c r="C11" s="357">
        <v>272</v>
      </c>
    </row>
    <row r="12" spans="1:3" ht="45.75" customHeight="1" x14ac:dyDescent="0.25">
      <c r="A12" s="984" t="s">
        <v>781</v>
      </c>
      <c r="B12" s="985"/>
      <c r="C12" s="357">
        <v>293</v>
      </c>
    </row>
    <row r="13" spans="1:3" ht="46.5" customHeight="1" x14ac:dyDescent="0.25">
      <c r="A13" s="984" t="s">
        <v>781</v>
      </c>
      <c r="B13" s="985"/>
      <c r="C13" s="357">
        <v>314</v>
      </c>
    </row>
    <row r="14" spans="1:3" ht="47.25" customHeight="1" thickBot="1" x14ac:dyDescent="0.3">
      <c r="A14" s="984" t="s">
        <v>782</v>
      </c>
      <c r="B14" s="985"/>
      <c r="C14" s="358">
        <v>249</v>
      </c>
    </row>
    <row r="15" spans="1:3" ht="24" customHeight="1" x14ac:dyDescent="0.25">
      <c r="A15" s="982" t="s">
        <v>783</v>
      </c>
      <c r="B15" s="983"/>
      <c r="C15" s="359"/>
    </row>
    <row r="16" spans="1:3" ht="48.75" customHeight="1" x14ac:dyDescent="0.25">
      <c r="A16" s="984" t="s">
        <v>784</v>
      </c>
      <c r="B16" s="985"/>
      <c r="C16" s="357">
        <v>270</v>
      </c>
    </row>
    <row r="17" spans="1:11" ht="60.75" customHeight="1" x14ac:dyDescent="0.25">
      <c r="A17" s="984" t="s">
        <v>785</v>
      </c>
      <c r="B17" s="985"/>
      <c r="C17" s="357">
        <v>218</v>
      </c>
    </row>
    <row r="18" spans="1:11" ht="42" customHeight="1" x14ac:dyDescent="0.25">
      <c r="A18" s="984" t="s">
        <v>786</v>
      </c>
      <c r="B18" s="985"/>
      <c r="C18" s="357">
        <v>298</v>
      </c>
    </row>
    <row r="19" spans="1:11" ht="42" customHeight="1" x14ac:dyDescent="0.25">
      <c r="A19" s="984" t="s">
        <v>0</v>
      </c>
      <c r="B19" s="985"/>
      <c r="C19" s="357">
        <v>521</v>
      </c>
    </row>
    <row r="20" spans="1:11" ht="54" customHeight="1" thickBot="1" x14ac:dyDescent="0.3">
      <c r="A20" s="984" t="s">
        <v>1</v>
      </c>
      <c r="B20" s="985"/>
      <c r="C20" s="358">
        <v>723</v>
      </c>
    </row>
    <row r="21" spans="1:11" x14ac:dyDescent="0.25">
      <c r="A21" s="982" t="s">
        <v>2</v>
      </c>
      <c r="B21" s="983"/>
      <c r="C21" s="333"/>
    </row>
    <row r="22" spans="1:11" ht="21.75" customHeight="1" x14ac:dyDescent="0.25">
      <c r="A22" s="984" t="s">
        <v>3</v>
      </c>
      <c r="B22" s="985"/>
      <c r="C22" s="357">
        <v>36</v>
      </c>
    </row>
    <row r="23" spans="1:11" ht="41.25" customHeight="1" x14ac:dyDescent="0.25">
      <c r="A23" s="984" t="s">
        <v>4</v>
      </c>
      <c r="B23" s="985"/>
      <c r="C23" s="357">
        <v>60</v>
      </c>
    </row>
    <row r="24" spans="1:11" ht="28.5" customHeight="1" thickBot="1" x14ac:dyDescent="0.3">
      <c r="A24" s="984" t="s">
        <v>5</v>
      </c>
      <c r="B24" s="985"/>
      <c r="C24" s="358">
        <v>60</v>
      </c>
    </row>
    <row r="26" spans="1:11" ht="120" customHeight="1" x14ac:dyDescent="0.25">
      <c r="A26" s="1137" t="s">
        <v>1767</v>
      </c>
      <c r="B26" s="562"/>
      <c r="C26" s="562"/>
      <c r="D26" s="562"/>
      <c r="E26" s="562"/>
      <c r="F26" s="562"/>
      <c r="G26" s="562"/>
      <c r="H26" s="562"/>
      <c r="I26" s="562"/>
      <c r="J26" s="562"/>
      <c r="K26" s="562"/>
    </row>
  </sheetData>
  <mergeCells count="25">
    <mergeCell ref="A26:K26"/>
    <mergeCell ref="A24:B24"/>
    <mergeCell ref="A18:B18"/>
    <mergeCell ref="A9:B9"/>
    <mergeCell ref="A10:B10"/>
    <mergeCell ref="A11:B11"/>
    <mergeCell ref="A12:B12"/>
    <mergeCell ref="A13:B13"/>
    <mergeCell ref="A14:B14"/>
    <mergeCell ref="A19:B19"/>
    <mergeCell ref="A20:B20"/>
    <mergeCell ref="A21:B21"/>
    <mergeCell ref="A22:B22"/>
    <mergeCell ref="A23:B23"/>
    <mergeCell ref="A1:B1"/>
    <mergeCell ref="A15:B15"/>
    <mergeCell ref="A16:B16"/>
    <mergeCell ref="A17:B17"/>
    <mergeCell ref="A3:B3"/>
    <mergeCell ref="A4:B4"/>
    <mergeCell ref="A5:B5"/>
    <mergeCell ref="A6:B6"/>
    <mergeCell ref="A7:B7"/>
    <mergeCell ref="A2:B2"/>
    <mergeCell ref="A8:B8"/>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6"/>
  <sheetViews>
    <sheetView topLeftCell="A40" workbookViewId="0">
      <selection activeCell="A46" sqref="A46:K46"/>
    </sheetView>
  </sheetViews>
  <sheetFormatPr defaultRowHeight="15" x14ac:dyDescent="0.25"/>
  <cols>
    <col min="1" max="1" width="18" customWidth="1"/>
    <col min="2" max="2" width="38.85546875" customWidth="1"/>
    <col min="3" max="3" width="34.140625" customWidth="1"/>
    <col min="4" max="4" width="22.140625" customWidth="1"/>
    <col min="5" max="5" width="13.7109375" customWidth="1"/>
  </cols>
  <sheetData>
    <row r="1" spans="1:5" ht="24" thickBot="1" x14ac:dyDescent="0.4">
      <c r="A1" s="988" t="s">
        <v>548</v>
      </c>
      <c r="B1" s="988"/>
      <c r="C1" s="988"/>
      <c r="D1" s="322" t="s">
        <v>110</v>
      </c>
    </row>
    <row r="2" spans="1:5" ht="24.75" thickBot="1" x14ac:dyDescent="0.3">
      <c r="A2" s="303" t="s">
        <v>497</v>
      </c>
      <c r="B2" s="304" t="s">
        <v>498</v>
      </c>
      <c r="C2" s="305" t="s">
        <v>499</v>
      </c>
      <c r="D2" s="306">
        <v>171.6</v>
      </c>
    </row>
    <row r="3" spans="1:5" ht="26.25" thickBot="1" x14ac:dyDescent="0.3">
      <c r="A3" s="307" t="s">
        <v>500</v>
      </c>
      <c r="B3" s="308" t="s">
        <v>501</v>
      </c>
      <c r="C3" s="305" t="s">
        <v>502</v>
      </c>
      <c r="D3" s="306">
        <v>272.7</v>
      </c>
    </row>
    <row r="4" spans="1:5" ht="26.25" thickBot="1" x14ac:dyDescent="0.3">
      <c r="A4" s="307" t="s">
        <v>503</v>
      </c>
      <c r="B4" s="308" t="s">
        <v>504</v>
      </c>
      <c r="C4" s="305" t="s">
        <v>502</v>
      </c>
      <c r="D4" s="306">
        <v>302.72000000000003</v>
      </c>
    </row>
    <row r="5" spans="1:5" ht="26.25" thickBot="1" x14ac:dyDescent="0.3">
      <c r="A5" s="307" t="s">
        <v>505</v>
      </c>
      <c r="B5" s="308" t="s">
        <v>506</v>
      </c>
      <c r="C5" s="305" t="s">
        <v>502</v>
      </c>
      <c r="D5" s="306">
        <v>229.8</v>
      </c>
    </row>
    <row r="6" spans="1:5" ht="26.25" thickBot="1" x14ac:dyDescent="0.3">
      <c r="A6" s="307" t="s">
        <v>507</v>
      </c>
      <c r="B6" s="308" t="s">
        <v>508</v>
      </c>
      <c r="C6" s="305" t="s">
        <v>499</v>
      </c>
      <c r="D6" s="306">
        <v>339.3</v>
      </c>
    </row>
    <row r="7" spans="1:5" ht="24.75" thickBot="1" x14ac:dyDescent="0.3">
      <c r="A7" s="303" t="s">
        <v>509</v>
      </c>
      <c r="B7" s="308" t="s">
        <v>510</v>
      </c>
      <c r="C7" s="305" t="s">
        <v>502</v>
      </c>
      <c r="D7" s="306">
        <v>90.87</v>
      </c>
    </row>
    <row r="8" spans="1:5" ht="24.75" thickBot="1" x14ac:dyDescent="0.3">
      <c r="A8" s="303" t="s">
        <v>511</v>
      </c>
      <c r="B8" s="308" t="s">
        <v>512</v>
      </c>
      <c r="C8" s="305" t="s">
        <v>502</v>
      </c>
      <c r="D8" s="306">
        <v>237.4</v>
      </c>
    </row>
    <row r="9" spans="1:5" ht="24.75" thickBot="1" x14ac:dyDescent="0.3">
      <c r="A9" s="303" t="s">
        <v>513</v>
      </c>
      <c r="B9" s="308" t="s">
        <v>514</v>
      </c>
      <c r="C9" s="305" t="s">
        <v>502</v>
      </c>
      <c r="D9" s="306">
        <v>435.6</v>
      </c>
    </row>
    <row r="10" spans="1:5" ht="51.75" thickBot="1" x14ac:dyDescent="0.3">
      <c r="A10" s="307" t="s">
        <v>515</v>
      </c>
      <c r="B10" s="308" t="s">
        <v>514</v>
      </c>
      <c r="C10" s="305" t="s">
        <v>502</v>
      </c>
      <c r="D10" s="306">
        <v>324.2</v>
      </c>
    </row>
    <row r="11" spans="1:5" ht="24.75" thickBot="1" x14ac:dyDescent="0.3">
      <c r="A11" s="303" t="s">
        <v>516</v>
      </c>
      <c r="B11" s="308" t="s">
        <v>517</v>
      </c>
      <c r="C11" s="305" t="s">
        <v>502</v>
      </c>
      <c r="D11" s="306">
        <v>306.39999999999998</v>
      </c>
    </row>
    <row r="12" spans="1:5" ht="24.75" thickBot="1" x14ac:dyDescent="0.3">
      <c r="A12" s="303" t="s">
        <v>518</v>
      </c>
      <c r="B12" s="308" t="s">
        <v>519</v>
      </c>
      <c r="C12" s="305" t="s">
        <v>502</v>
      </c>
      <c r="D12" s="306">
        <v>348.2</v>
      </c>
    </row>
    <row r="13" spans="1:5" x14ac:dyDescent="0.25">
      <c r="A13" s="298"/>
      <c r="B13" s="299"/>
      <c r="C13" s="285"/>
      <c r="D13" s="285"/>
    </row>
    <row r="14" spans="1:5" x14ac:dyDescent="0.25">
      <c r="A14" s="989" t="s">
        <v>520</v>
      </c>
      <c r="B14" s="989"/>
      <c r="C14" s="989"/>
      <c r="D14" s="309"/>
      <c r="E14" s="309"/>
    </row>
    <row r="15" spans="1:5" x14ac:dyDescent="0.25">
      <c r="A15" s="990" t="s">
        <v>521</v>
      </c>
      <c r="B15" s="990"/>
      <c r="C15" s="990"/>
      <c r="D15" s="990"/>
      <c r="E15" s="990"/>
    </row>
    <row r="16" spans="1:5" ht="18" x14ac:dyDescent="0.25">
      <c r="A16" s="310" t="s">
        <v>522</v>
      </c>
      <c r="B16" s="310"/>
      <c r="C16" s="311"/>
      <c r="D16" s="311"/>
      <c r="E16" s="311"/>
    </row>
    <row r="17" spans="1:5" ht="18" x14ac:dyDescent="0.25">
      <c r="A17" s="310" t="s">
        <v>523</v>
      </c>
      <c r="B17" s="310"/>
      <c r="C17" s="311"/>
      <c r="D17" s="311"/>
      <c r="E17" s="311"/>
    </row>
    <row r="18" spans="1:5" ht="18" x14ac:dyDescent="0.25">
      <c r="A18" s="312"/>
      <c r="B18" s="312"/>
      <c r="C18" s="311"/>
      <c r="D18" s="311"/>
      <c r="E18" s="311"/>
    </row>
    <row r="19" spans="1:5" x14ac:dyDescent="0.25">
      <c r="A19" s="309" t="s">
        <v>524</v>
      </c>
      <c r="B19" s="309"/>
      <c r="C19" s="309"/>
      <c r="D19" s="309"/>
      <c r="E19" s="309"/>
    </row>
    <row r="20" spans="1:5" ht="18" x14ac:dyDescent="0.25">
      <c r="A20" s="313" t="s">
        <v>525</v>
      </c>
      <c r="B20" s="313"/>
      <c r="C20" s="314"/>
      <c r="D20" s="315"/>
      <c r="E20" s="315"/>
    </row>
    <row r="21" spans="1:5" ht="18" x14ac:dyDescent="0.25">
      <c r="A21" s="310" t="s">
        <v>526</v>
      </c>
      <c r="B21" s="310"/>
      <c r="C21" s="315"/>
      <c r="D21" s="316"/>
      <c r="E21" s="315"/>
    </row>
    <row r="22" spans="1:5" ht="18" x14ac:dyDescent="0.25">
      <c r="A22" s="313" t="s">
        <v>527</v>
      </c>
      <c r="B22" s="313"/>
      <c r="C22" s="315"/>
      <c r="D22" s="316"/>
      <c r="E22" s="315"/>
    </row>
    <row r="23" spans="1:5" ht="18" x14ac:dyDescent="0.25">
      <c r="A23" s="313" t="s">
        <v>528</v>
      </c>
      <c r="B23" s="313"/>
      <c r="C23" s="315"/>
      <c r="D23" s="316"/>
      <c r="E23" s="315"/>
    </row>
    <row r="24" spans="1:5" ht="18" x14ac:dyDescent="0.25">
      <c r="A24" s="311"/>
      <c r="B24" s="311"/>
      <c r="C24" s="315"/>
      <c r="D24" s="316"/>
      <c r="E24" s="315"/>
    </row>
    <row r="25" spans="1:5" x14ac:dyDescent="0.25">
      <c r="A25" s="989" t="s">
        <v>529</v>
      </c>
      <c r="B25" s="989"/>
      <c r="C25" s="989"/>
      <c r="D25" s="989"/>
      <c r="E25" s="989"/>
    </row>
    <row r="26" spans="1:5" ht="18" x14ac:dyDescent="0.25">
      <c r="A26" s="310" t="s">
        <v>530</v>
      </c>
      <c r="B26" s="310"/>
      <c r="C26" s="315"/>
      <c r="D26" s="316"/>
      <c r="E26" s="315"/>
    </row>
    <row r="27" spans="1:5" ht="18" x14ac:dyDescent="0.25">
      <c r="A27" s="310" t="s">
        <v>531</v>
      </c>
      <c r="B27" s="310"/>
      <c r="C27" s="315"/>
      <c r="D27" s="316"/>
      <c r="E27" s="315"/>
    </row>
    <row r="28" spans="1:5" ht="18" x14ac:dyDescent="0.25">
      <c r="A28" s="317" t="s">
        <v>532</v>
      </c>
      <c r="B28" s="317"/>
      <c r="C28" s="315"/>
      <c r="D28" s="316"/>
      <c r="E28" s="315"/>
    </row>
    <row r="29" spans="1:5" ht="18" x14ac:dyDescent="0.25">
      <c r="A29" s="318" t="s">
        <v>533</v>
      </c>
      <c r="B29" s="318"/>
      <c r="C29" s="315"/>
      <c r="D29" s="316"/>
      <c r="E29" s="315"/>
    </row>
    <row r="30" spans="1:5" ht="18" x14ac:dyDescent="0.25">
      <c r="A30" s="318" t="s">
        <v>534</v>
      </c>
      <c r="B30" s="318"/>
      <c r="C30" s="315"/>
      <c r="D30" s="316"/>
      <c r="E30" s="315"/>
    </row>
    <row r="31" spans="1:5" ht="18" x14ac:dyDescent="0.25">
      <c r="A31" s="318" t="s">
        <v>535</v>
      </c>
      <c r="B31" s="318"/>
      <c r="C31" s="315"/>
      <c r="D31" s="316"/>
      <c r="E31" s="315"/>
    </row>
    <row r="32" spans="1:5" ht="18" x14ac:dyDescent="0.25">
      <c r="A32" s="318" t="s">
        <v>536</v>
      </c>
      <c r="B32" s="318"/>
      <c r="C32" s="315"/>
      <c r="D32" s="316"/>
      <c r="E32" s="315"/>
    </row>
    <row r="33" spans="1:11" ht="18" x14ac:dyDescent="0.25">
      <c r="A33" s="310" t="s">
        <v>537</v>
      </c>
      <c r="B33" s="310"/>
      <c r="C33" s="315"/>
      <c r="D33" s="316"/>
      <c r="E33" s="315"/>
    </row>
    <row r="34" spans="1:11" ht="18" x14ac:dyDescent="0.25">
      <c r="A34" s="315"/>
      <c r="B34" s="315"/>
      <c r="C34" s="315"/>
      <c r="D34" s="316"/>
      <c r="E34" s="315"/>
    </row>
    <row r="35" spans="1:11" x14ac:dyDescent="0.25">
      <c r="A35" s="989" t="s">
        <v>538</v>
      </c>
      <c r="B35" s="989"/>
      <c r="C35" s="989"/>
      <c r="D35" s="989"/>
      <c r="E35" s="989"/>
    </row>
    <row r="36" spans="1:11" ht="18" x14ac:dyDescent="0.25">
      <c r="A36" s="313" t="s">
        <v>539</v>
      </c>
      <c r="B36" s="313"/>
      <c r="C36" s="319"/>
      <c r="D36" s="320"/>
      <c r="E36" s="320"/>
    </row>
    <row r="37" spans="1:11" ht="18" x14ac:dyDescent="0.25">
      <c r="A37" s="321" t="s">
        <v>540</v>
      </c>
      <c r="B37" s="321"/>
      <c r="C37" s="319"/>
      <c r="D37" s="320"/>
      <c r="E37" s="320"/>
    </row>
    <row r="38" spans="1:11" ht="18" x14ac:dyDescent="0.25">
      <c r="A38" s="321" t="s">
        <v>541</v>
      </c>
      <c r="B38" s="321"/>
      <c r="C38" s="319"/>
      <c r="D38" s="320"/>
      <c r="E38" s="320"/>
    </row>
    <row r="39" spans="1:11" ht="18" x14ac:dyDescent="0.25">
      <c r="A39" s="321" t="s">
        <v>542</v>
      </c>
      <c r="B39" s="321"/>
      <c r="C39" s="312"/>
      <c r="D39" s="320"/>
      <c r="E39" s="320"/>
    </row>
    <row r="40" spans="1:11" ht="18" x14ac:dyDescent="0.25">
      <c r="A40" s="321" t="s">
        <v>543</v>
      </c>
      <c r="B40" s="321"/>
      <c r="C40" s="319"/>
      <c r="D40" s="320"/>
      <c r="E40" s="320"/>
    </row>
    <row r="41" spans="1:11" ht="18" x14ac:dyDescent="0.25">
      <c r="A41" s="321" t="s">
        <v>544</v>
      </c>
      <c r="B41" s="321"/>
      <c r="C41" s="319"/>
      <c r="D41" s="320"/>
      <c r="E41" s="320"/>
    </row>
    <row r="42" spans="1:11" ht="18" x14ac:dyDescent="0.25">
      <c r="A42" s="321" t="s">
        <v>545</v>
      </c>
      <c r="B42" s="321"/>
      <c r="C42" s="319"/>
      <c r="D42" s="320"/>
      <c r="E42" s="320"/>
    </row>
    <row r="43" spans="1:11" ht="18" x14ac:dyDescent="0.25">
      <c r="A43" s="321" t="s">
        <v>546</v>
      </c>
      <c r="B43" s="321"/>
      <c r="C43" s="319"/>
      <c r="D43" s="320"/>
      <c r="E43" s="320"/>
    </row>
    <row r="44" spans="1:11" ht="18" x14ac:dyDescent="0.25">
      <c r="A44" s="321" t="s">
        <v>547</v>
      </c>
      <c r="B44" s="321"/>
      <c r="C44" s="319"/>
      <c r="D44" s="320"/>
      <c r="E44" s="320"/>
    </row>
    <row r="45" spans="1:11" ht="18" x14ac:dyDescent="0.25">
      <c r="A45" s="312"/>
      <c r="B45" s="312"/>
      <c r="C45" s="319"/>
      <c r="D45" s="320"/>
      <c r="E45" s="320"/>
    </row>
    <row r="46" spans="1:11" ht="111.75" customHeight="1" x14ac:dyDescent="0.25">
      <c r="A46" s="1137" t="s">
        <v>1767</v>
      </c>
      <c r="B46" s="562"/>
      <c r="C46" s="562"/>
      <c r="D46" s="562"/>
      <c r="E46" s="562"/>
      <c r="F46" s="562"/>
      <c r="G46" s="562"/>
      <c r="H46" s="562"/>
      <c r="I46" s="562"/>
      <c r="J46" s="562"/>
      <c r="K46" s="562"/>
    </row>
  </sheetData>
  <mergeCells count="6">
    <mergeCell ref="A46:K46"/>
    <mergeCell ref="A1:C1"/>
    <mergeCell ref="A14:C14"/>
    <mergeCell ref="A15:E15"/>
    <mergeCell ref="A25:E25"/>
    <mergeCell ref="A35:E35"/>
  </mergeCells>
  <phoneticPr fontId="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4"/>
  <sheetViews>
    <sheetView workbookViewId="0">
      <selection activeCell="B2" sqref="B2"/>
    </sheetView>
  </sheetViews>
  <sheetFormatPr defaultRowHeight="15" x14ac:dyDescent="0.25"/>
  <cols>
    <col min="1" max="1" width="31.7109375" style="5" customWidth="1"/>
    <col min="2" max="2" width="66.140625" style="5" customWidth="1"/>
    <col min="3" max="3" width="21" style="5" customWidth="1"/>
    <col min="4" max="4" width="21.7109375" style="5" customWidth="1"/>
    <col min="5" max="5" width="19" style="5" customWidth="1"/>
    <col min="6" max="16384" width="9.140625" style="5"/>
  </cols>
  <sheetData>
    <row r="1" spans="1:11" ht="135" customHeight="1" x14ac:dyDescent="0.25">
      <c r="A1" s="1137" t="s">
        <v>1767</v>
      </c>
      <c r="B1" s="1137"/>
      <c r="C1" s="1137"/>
      <c r="D1" s="1137"/>
      <c r="E1" s="1137"/>
      <c r="F1" s="25"/>
      <c r="G1" s="25"/>
      <c r="H1" s="25"/>
      <c r="I1" s="25"/>
      <c r="J1" s="25"/>
      <c r="K1" s="25"/>
    </row>
    <row r="2" spans="1:11" ht="88.5" customHeight="1" x14ac:dyDescent="0.25">
      <c r="A2" s="361" t="s">
        <v>8</v>
      </c>
      <c r="B2" s="362" t="s">
        <v>549</v>
      </c>
      <c r="C2" s="363" t="s">
        <v>550</v>
      </c>
      <c r="D2" s="364" t="s">
        <v>110</v>
      </c>
      <c r="E2" t="s">
        <v>9</v>
      </c>
    </row>
    <row r="3" spans="1:11" ht="27" customHeight="1" x14ac:dyDescent="0.25">
      <c r="A3" s="334" t="s">
        <v>551</v>
      </c>
      <c r="B3" s="335" t="s">
        <v>727</v>
      </c>
      <c r="C3" s="335"/>
      <c r="D3" s="335"/>
      <c r="E3"/>
    </row>
    <row r="4" spans="1:11" x14ac:dyDescent="0.25">
      <c r="A4" s="334" t="s">
        <v>552</v>
      </c>
      <c r="B4" s="323" t="s">
        <v>553</v>
      </c>
      <c r="C4" s="323" t="s">
        <v>554</v>
      </c>
      <c r="D4" s="336">
        <v>126.03</v>
      </c>
      <c r="E4"/>
    </row>
    <row r="5" spans="1:11" x14ac:dyDescent="0.25">
      <c r="A5" s="334" t="s">
        <v>555</v>
      </c>
      <c r="B5" s="323" t="s">
        <v>556</v>
      </c>
      <c r="C5" s="323" t="s">
        <v>554</v>
      </c>
      <c r="D5" s="336">
        <v>90.34</v>
      </c>
      <c r="E5"/>
    </row>
    <row r="6" spans="1:11" x14ac:dyDescent="0.25">
      <c r="A6" s="334" t="s">
        <v>557</v>
      </c>
      <c r="B6" s="323" t="s">
        <v>556</v>
      </c>
      <c r="C6" s="323" t="s">
        <v>554</v>
      </c>
      <c r="D6" s="336">
        <v>82.11</v>
      </c>
      <c r="E6"/>
    </row>
    <row r="7" spans="1:11" x14ac:dyDescent="0.25">
      <c r="A7" s="334" t="s">
        <v>558</v>
      </c>
      <c r="B7" s="323" t="s">
        <v>559</v>
      </c>
      <c r="C7" s="323" t="s">
        <v>554</v>
      </c>
      <c r="D7" s="336">
        <v>107.7</v>
      </c>
      <c r="E7"/>
    </row>
    <row r="8" spans="1:11" x14ac:dyDescent="0.25">
      <c r="A8" s="334" t="s">
        <v>560</v>
      </c>
      <c r="B8" s="323" t="s">
        <v>561</v>
      </c>
      <c r="C8" s="323" t="s">
        <v>554</v>
      </c>
      <c r="D8" s="336">
        <v>211.09</v>
      </c>
      <c r="E8"/>
    </row>
    <row r="9" spans="1:11" ht="25.5" x14ac:dyDescent="0.25">
      <c r="A9" s="334" t="s">
        <v>562</v>
      </c>
      <c r="B9" s="323" t="s">
        <v>563</v>
      </c>
      <c r="C9" s="335" t="s">
        <v>564</v>
      </c>
      <c r="D9" s="336">
        <v>827.17</v>
      </c>
      <c r="E9"/>
    </row>
    <row r="10" spans="1:11" x14ac:dyDescent="0.25">
      <c r="A10" s="334" t="s">
        <v>565</v>
      </c>
      <c r="B10" s="323" t="s">
        <v>566</v>
      </c>
      <c r="C10" s="323" t="s">
        <v>554</v>
      </c>
      <c r="D10" s="336">
        <v>45.5</v>
      </c>
      <c r="E10"/>
    </row>
    <row r="11" spans="1:11" x14ac:dyDescent="0.25">
      <c r="A11" s="334" t="s">
        <v>567</v>
      </c>
      <c r="B11" s="323" t="s">
        <v>568</v>
      </c>
      <c r="C11" s="323" t="s">
        <v>554</v>
      </c>
      <c r="D11" s="336">
        <v>61.3</v>
      </c>
      <c r="E11"/>
    </row>
    <row r="12" spans="1:11" x14ac:dyDescent="0.25">
      <c r="A12" s="334" t="s">
        <v>569</v>
      </c>
      <c r="B12" s="323" t="s">
        <v>570</v>
      </c>
      <c r="C12" s="323" t="s">
        <v>554</v>
      </c>
      <c r="D12" s="336">
        <v>73.33</v>
      </c>
      <c r="E12"/>
    </row>
    <row r="13" spans="1:11" x14ac:dyDescent="0.25">
      <c r="A13" s="334" t="s">
        <v>571</v>
      </c>
      <c r="B13" s="323" t="s">
        <v>572</v>
      </c>
      <c r="C13" s="323" t="s">
        <v>554</v>
      </c>
      <c r="D13" s="337">
        <v>107.54</v>
      </c>
      <c r="E13"/>
    </row>
    <row r="14" spans="1:11" x14ac:dyDescent="0.25">
      <c r="A14" s="334" t="s">
        <v>573</v>
      </c>
      <c r="B14" s="323" t="s">
        <v>574</v>
      </c>
      <c r="C14" s="323" t="s">
        <v>554</v>
      </c>
      <c r="D14" s="336">
        <v>95.3</v>
      </c>
      <c r="E14"/>
    </row>
    <row r="15" spans="1:11" x14ac:dyDescent="0.25">
      <c r="A15" s="334" t="s">
        <v>571</v>
      </c>
      <c r="B15" s="323" t="s">
        <v>575</v>
      </c>
      <c r="C15" s="323" t="s">
        <v>554</v>
      </c>
      <c r="D15" s="336">
        <v>129.9</v>
      </c>
      <c r="E15"/>
    </row>
    <row r="16" spans="1:11" x14ac:dyDescent="0.25">
      <c r="A16" s="334" t="s">
        <v>573</v>
      </c>
      <c r="B16" s="323" t="s">
        <v>576</v>
      </c>
      <c r="C16" s="323" t="s">
        <v>554</v>
      </c>
      <c r="D16" s="336">
        <v>119.9</v>
      </c>
      <c r="E16"/>
    </row>
    <row r="17" spans="1:5" x14ac:dyDescent="0.25">
      <c r="A17" s="331"/>
      <c r="B17" s="338" t="s">
        <v>577</v>
      </c>
      <c r="C17" s="333"/>
      <c r="D17" s="333"/>
      <c r="E17"/>
    </row>
    <row r="18" spans="1:5" ht="63.75" x14ac:dyDescent="0.25">
      <c r="A18" s="339" t="s">
        <v>578</v>
      </c>
      <c r="B18" s="335" t="s">
        <v>579</v>
      </c>
      <c r="C18" s="340" t="s">
        <v>580</v>
      </c>
      <c r="D18" s="341">
        <v>322.5</v>
      </c>
      <c r="E18"/>
    </row>
    <row r="19" spans="1:5" x14ac:dyDescent="0.25">
      <c r="A19" s="339" t="s">
        <v>581</v>
      </c>
      <c r="B19" s="323" t="s">
        <v>582</v>
      </c>
      <c r="C19" s="340" t="s">
        <v>583</v>
      </c>
      <c r="D19" s="341">
        <v>42.5</v>
      </c>
      <c r="E19"/>
    </row>
    <row r="20" spans="1:5" ht="38.25" x14ac:dyDescent="0.25">
      <c r="A20" s="339" t="s">
        <v>584</v>
      </c>
      <c r="B20" s="335" t="s">
        <v>585</v>
      </c>
      <c r="C20" s="340" t="s">
        <v>586</v>
      </c>
      <c r="D20" s="341">
        <v>115.29</v>
      </c>
      <c r="E20"/>
    </row>
    <row r="21" spans="1:5" ht="38.25" x14ac:dyDescent="0.25">
      <c r="A21" s="339" t="s">
        <v>587</v>
      </c>
      <c r="B21" s="335" t="s">
        <v>588</v>
      </c>
      <c r="C21" s="340" t="s">
        <v>586</v>
      </c>
      <c r="D21" s="341">
        <v>209.7</v>
      </c>
      <c r="E21"/>
    </row>
    <row r="22" spans="1:5" ht="38.25" x14ac:dyDescent="0.25">
      <c r="A22" s="339" t="s">
        <v>589</v>
      </c>
      <c r="B22" s="335" t="s">
        <v>590</v>
      </c>
      <c r="C22" s="340" t="s">
        <v>580</v>
      </c>
      <c r="D22" s="341">
        <v>399.9</v>
      </c>
      <c r="E22"/>
    </row>
    <row r="23" spans="1:5" x14ac:dyDescent="0.25">
      <c r="A23" s="331"/>
      <c r="B23" s="332" t="s">
        <v>591</v>
      </c>
      <c r="C23" s="333"/>
      <c r="D23" s="333"/>
      <c r="E23"/>
    </row>
    <row r="24" spans="1:5" ht="25.5" x14ac:dyDescent="0.25">
      <c r="A24" s="327" t="s">
        <v>592</v>
      </c>
      <c r="B24" s="335" t="s">
        <v>593</v>
      </c>
      <c r="C24" s="340" t="s">
        <v>554</v>
      </c>
      <c r="D24" s="341">
        <v>172</v>
      </c>
      <c r="E24"/>
    </row>
    <row r="25" spans="1:5" ht="25.5" x14ac:dyDescent="0.25">
      <c r="A25" s="327" t="s">
        <v>594</v>
      </c>
      <c r="B25" s="335" t="s">
        <v>595</v>
      </c>
      <c r="C25" s="340" t="s">
        <v>554</v>
      </c>
      <c r="D25" s="341">
        <v>130.38999999999999</v>
      </c>
      <c r="E25"/>
    </row>
    <row r="26" spans="1:5" ht="25.5" x14ac:dyDescent="0.25">
      <c r="A26" s="327" t="s">
        <v>596</v>
      </c>
      <c r="B26" s="335" t="s">
        <v>597</v>
      </c>
      <c r="C26" s="340" t="s">
        <v>554</v>
      </c>
      <c r="D26" s="341">
        <v>79.94</v>
      </c>
      <c r="E26"/>
    </row>
    <row r="27" spans="1:5" ht="25.5" x14ac:dyDescent="0.25">
      <c r="A27" s="327" t="s">
        <v>598</v>
      </c>
      <c r="B27" s="335" t="s">
        <v>599</v>
      </c>
      <c r="C27" s="340" t="s">
        <v>554</v>
      </c>
      <c r="D27" s="341">
        <v>79.94</v>
      </c>
      <c r="E27"/>
    </row>
    <row r="28" spans="1:5" ht="25.5" x14ac:dyDescent="0.25">
      <c r="A28" s="327" t="s">
        <v>600</v>
      </c>
      <c r="B28" s="335" t="s">
        <v>601</v>
      </c>
      <c r="C28" s="340" t="s">
        <v>554</v>
      </c>
      <c r="D28" s="341">
        <v>79.94</v>
      </c>
      <c r="E28"/>
    </row>
    <row r="29" spans="1:5" ht="25.5" x14ac:dyDescent="0.25">
      <c r="A29" s="327" t="s">
        <v>602</v>
      </c>
      <c r="B29" s="335" t="s">
        <v>603</v>
      </c>
      <c r="C29" s="340" t="s">
        <v>554</v>
      </c>
      <c r="D29" s="341">
        <v>98</v>
      </c>
      <c r="E29"/>
    </row>
    <row r="30" spans="1:5" ht="25.5" x14ac:dyDescent="0.25">
      <c r="A30" s="327" t="s">
        <v>604</v>
      </c>
      <c r="B30" s="335" t="s">
        <v>605</v>
      </c>
      <c r="C30" s="340" t="s">
        <v>554</v>
      </c>
      <c r="D30" s="341">
        <v>100.25</v>
      </c>
      <c r="E30"/>
    </row>
    <row r="31" spans="1:5" ht="25.5" x14ac:dyDescent="0.25">
      <c r="A31" s="327" t="s">
        <v>606</v>
      </c>
      <c r="B31" s="335" t="s">
        <v>607</v>
      </c>
      <c r="C31" s="340" t="s">
        <v>554</v>
      </c>
      <c r="D31" s="341">
        <v>155</v>
      </c>
      <c r="E31"/>
    </row>
    <row r="32" spans="1:5" x14ac:dyDescent="0.25">
      <c r="A32" s="331"/>
      <c r="B32" s="332" t="s">
        <v>608</v>
      </c>
      <c r="C32" s="333"/>
      <c r="D32" s="333"/>
      <c r="E32"/>
    </row>
    <row r="33" spans="1:5" ht="24" x14ac:dyDescent="0.25">
      <c r="A33" s="324" t="s">
        <v>609</v>
      </c>
      <c r="B33" s="325" t="s">
        <v>610</v>
      </c>
      <c r="C33" s="340" t="s">
        <v>611</v>
      </c>
      <c r="D33" s="341">
        <v>494.45</v>
      </c>
      <c r="E33"/>
    </row>
    <row r="34" spans="1:5" ht="24" x14ac:dyDescent="0.25">
      <c r="A34" s="324" t="s">
        <v>612</v>
      </c>
      <c r="B34" s="325" t="s">
        <v>613</v>
      </c>
      <c r="C34" s="340" t="s">
        <v>580</v>
      </c>
      <c r="D34" s="341">
        <v>216.78</v>
      </c>
      <c r="E34"/>
    </row>
    <row r="35" spans="1:5" ht="24" x14ac:dyDescent="0.25">
      <c r="A35" s="324" t="s">
        <v>614</v>
      </c>
      <c r="B35" s="325" t="s">
        <v>615</v>
      </c>
      <c r="C35" s="340" t="s">
        <v>580</v>
      </c>
      <c r="D35" s="341">
        <v>216.78</v>
      </c>
      <c r="E35"/>
    </row>
    <row r="36" spans="1:5" ht="24" x14ac:dyDescent="0.25">
      <c r="A36" s="324" t="s">
        <v>616</v>
      </c>
      <c r="B36" s="325" t="s">
        <v>617</v>
      </c>
      <c r="C36" s="340" t="s">
        <v>580</v>
      </c>
      <c r="D36" s="341">
        <v>233.28375</v>
      </c>
      <c r="E36"/>
    </row>
    <row r="37" spans="1:5" ht="24" x14ac:dyDescent="0.25">
      <c r="A37" s="324" t="s">
        <v>618</v>
      </c>
      <c r="B37" s="325" t="s">
        <v>619</v>
      </c>
      <c r="C37" s="340" t="s">
        <v>580</v>
      </c>
      <c r="D37" s="341">
        <v>276.9375</v>
      </c>
      <c r="E37"/>
    </row>
    <row r="38" spans="1:5" ht="24" x14ac:dyDescent="0.25">
      <c r="A38" s="324" t="s">
        <v>620</v>
      </c>
      <c r="B38" s="325" t="s">
        <v>610</v>
      </c>
      <c r="C38" s="340" t="s">
        <v>580</v>
      </c>
      <c r="D38" s="341">
        <v>499.9</v>
      </c>
      <c r="E38"/>
    </row>
    <row r="39" spans="1:5" x14ac:dyDescent="0.25">
      <c r="A39" s="331"/>
      <c r="B39" s="332" t="s">
        <v>621</v>
      </c>
      <c r="C39" s="333"/>
      <c r="D39" s="333"/>
      <c r="E39"/>
    </row>
    <row r="40" spans="1:5" ht="25.5" x14ac:dyDescent="0.25">
      <c r="A40" s="326" t="s">
        <v>622</v>
      </c>
      <c r="B40" s="335" t="s">
        <v>623</v>
      </c>
      <c r="C40" s="340" t="s">
        <v>580</v>
      </c>
      <c r="D40" s="341">
        <v>746.6</v>
      </c>
      <c r="E40"/>
    </row>
    <row r="41" spans="1:5" ht="25.5" x14ac:dyDescent="0.25">
      <c r="A41" s="326" t="s">
        <v>624</v>
      </c>
      <c r="B41" s="335" t="s">
        <v>623</v>
      </c>
      <c r="C41" s="340" t="s">
        <v>611</v>
      </c>
      <c r="D41" s="341">
        <v>494.45</v>
      </c>
      <c r="E41"/>
    </row>
    <row r="42" spans="1:5" x14ac:dyDescent="0.25">
      <c r="A42" s="331"/>
      <c r="B42" s="332" t="s">
        <v>625</v>
      </c>
      <c r="C42" s="333"/>
      <c r="D42" s="333"/>
      <c r="E42"/>
    </row>
    <row r="43" spans="1:5" ht="38.25" x14ac:dyDescent="0.25">
      <c r="A43" s="327" t="s">
        <v>626</v>
      </c>
      <c r="B43" s="335" t="s">
        <v>627</v>
      </c>
      <c r="C43" s="340" t="s">
        <v>611</v>
      </c>
      <c r="D43" s="341">
        <v>684.47</v>
      </c>
      <c r="E43"/>
    </row>
    <row r="44" spans="1:5" ht="38.25" x14ac:dyDescent="0.25">
      <c r="A44" s="327" t="s">
        <v>628</v>
      </c>
      <c r="B44" s="335" t="s">
        <v>629</v>
      </c>
      <c r="C44" s="340" t="s">
        <v>580</v>
      </c>
      <c r="D44" s="341">
        <v>338.8</v>
      </c>
      <c r="E44"/>
    </row>
    <row r="45" spans="1:5" ht="38.25" x14ac:dyDescent="0.25">
      <c r="A45" s="327" t="s">
        <v>630</v>
      </c>
      <c r="B45" s="335" t="s">
        <v>631</v>
      </c>
      <c r="C45" s="340" t="s">
        <v>580</v>
      </c>
      <c r="D45" s="341">
        <v>370.875</v>
      </c>
      <c r="E45"/>
    </row>
    <row r="46" spans="1:5" ht="38.25" x14ac:dyDescent="0.25">
      <c r="A46" s="327" t="s">
        <v>632</v>
      </c>
      <c r="B46" s="335" t="s">
        <v>633</v>
      </c>
      <c r="C46" s="340" t="s">
        <v>580</v>
      </c>
      <c r="D46" s="341">
        <v>386.04741403204054</v>
      </c>
      <c r="E46"/>
    </row>
    <row r="47" spans="1:5" ht="38.25" x14ac:dyDescent="0.25">
      <c r="A47" s="327" t="s">
        <v>634</v>
      </c>
      <c r="B47" s="335" t="s">
        <v>627</v>
      </c>
      <c r="C47" s="340" t="s">
        <v>580</v>
      </c>
      <c r="D47" s="341">
        <v>838.5</v>
      </c>
      <c r="E47"/>
    </row>
    <row r="48" spans="1:5" x14ac:dyDescent="0.25">
      <c r="A48" s="331"/>
      <c r="B48" s="332" t="s">
        <v>635</v>
      </c>
      <c r="C48" s="333"/>
      <c r="D48" s="333"/>
      <c r="E48"/>
    </row>
    <row r="49" spans="1:5" ht="51" x14ac:dyDescent="0.25">
      <c r="A49" s="331" t="s">
        <v>636</v>
      </c>
      <c r="B49" s="342" t="s">
        <v>637</v>
      </c>
      <c r="C49" s="340" t="s">
        <v>611</v>
      </c>
      <c r="D49" s="343">
        <v>854.50919999999996</v>
      </c>
      <c r="E49"/>
    </row>
    <row r="50" spans="1:5" x14ac:dyDescent="0.25">
      <c r="A50" s="331"/>
      <c r="B50" s="332" t="s">
        <v>638</v>
      </c>
      <c r="C50" s="333"/>
      <c r="D50" s="333"/>
      <c r="E50"/>
    </row>
    <row r="51" spans="1:5" ht="25.5" x14ac:dyDescent="0.25">
      <c r="A51" s="327" t="s">
        <v>639</v>
      </c>
      <c r="B51" s="335" t="s">
        <v>640</v>
      </c>
      <c r="C51" s="340" t="s">
        <v>611</v>
      </c>
      <c r="D51" s="341">
        <v>537.9</v>
      </c>
      <c r="E51"/>
    </row>
    <row r="52" spans="1:5" ht="25.5" x14ac:dyDescent="0.25">
      <c r="A52" s="327" t="s">
        <v>641</v>
      </c>
      <c r="B52" s="335" t="s">
        <v>640</v>
      </c>
      <c r="C52" s="340" t="s">
        <v>611</v>
      </c>
      <c r="D52" s="341">
        <v>368.24419999999998</v>
      </c>
      <c r="E52"/>
    </row>
    <row r="53" spans="1:5" ht="25.5" x14ac:dyDescent="0.25">
      <c r="A53" s="327" t="s">
        <v>642</v>
      </c>
      <c r="B53" s="335" t="s">
        <v>640</v>
      </c>
      <c r="C53" s="340" t="s">
        <v>611</v>
      </c>
      <c r="D53" s="341">
        <v>361.25</v>
      </c>
      <c r="E53"/>
    </row>
    <row r="54" spans="1:5" x14ac:dyDescent="0.25">
      <c r="A54" s="331"/>
      <c r="B54" s="332" t="s">
        <v>643</v>
      </c>
      <c r="C54" s="333"/>
      <c r="D54" s="333"/>
      <c r="E54"/>
    </row>
    <row r="55" spans="1:5" ht="25.5" x14ac:dyDescent="0.25">
      <c r="A55" s="328" t="s">
        <v>644</v>
      </c>
      <c r="B55" s="335" t="s">
        <v>645</v>
      </c>
      <c r="C55" s="340" t="s">
        <v>580</v>
      </c>
      <c r="D55" s="341">
        <v>698.49799999999993</v>
      </c>
      <c r="E55"/>
    </row>
    <row r="56" spans="1:5" ht="25.5" x14ac:dyDescent="0.25">
      <c r="A56" s="328" t="s">
        <v>646</v>
      </c>
      <c r="B56" s="335" t="s">
        <v>645</v>
      </c>
      <c r="C56" s="340" t="s">
        <v>586</v>
      </c>
      <c r="D56" s="341">
        <v>190.94</v>
      </c>
      <c r="E56"/>
    </row>
    <row r="57" spans="1:5" ht="25.5" x14ac:dyDescent="0.25">
      <c r="A57" s="328" t="s">
        <v>647</v>
      </c>
      <c r="B57" s="335" t="s">
        <v>648</v>
      </c>
      <c r="C57" s="340" t="s">
        <v>580</v>
      </c>
      <c r="D57" s="341">
        <v>698.49799999999993</v>
      </c>
      <c r="E57"/>
    </row>
    <row r="58" spans="1:5" ht="28.5" x14ac:dyDescent="0.25">
      <c r="A58" s="328" t="s">
        <v>649</v>
      </c>
      <c r="B58" s="335" t="s">
        <v>648</v>
      </c>
      <c r="C58" s="340" t="s">
        <v>650</v>
      </c>
      <c r="D58" s="341">
        <v>854.13</v>
      </c>
      <c r="E58"/>
    </row>
    <row r="59" spans="1:5" ht="38.25" x14ac:dyDescent="0.25">
      <c r="A59" s="328" t="s">
        <v>651</v>
      </c>
      <c r="B59" s="335" t="s">
        <v>652</v>
      </c>
      <c r="C59" s="340" t="s">
        <v>580</v>
      </c>
      <c r="D59" s="341">
        <v>1053.85475</v>
      </c>
      <c r="E59"/>
    </row>
    <row r="60" spans="1:5" ht="38.25" x14ac:dyDescent="0.25">
      <c r="A60" s="328" t="s">
        <v>653</v>
      </c>
      <c r="B60" s="335" t="s">
        <v>652</v>
      </c>
      <c r="C60" s="340" t="s">
        <v>586</v>
      </c>
      <c r="D60" s="341">
        <v>315.48</v>
      </c>
      <c r="E60"/>
    </row>
    <row r="61" spans="1:5" x14ac:dyDescent="0.25">
      <c r="A61" s="328" t="s">
        <v>654</v>
      </c>
      <c r="B61" s="335" t="s">
        <v>655</v>
      </c>
      <c r="C61" s="340" t="s">
        <v>580</v>
      </c>
      <c r="D61" s="341">
        <v>1308.1632500000001</v>
      </c>
      <c r="E61"/>
    </row>
    <row r="62" spans="1:5" x14ac:dyDescent="0.25">
      <c r="A62" s="331"/>
      <c r="B62" s="332" t="s">
        <v>656</v>
      </c>
      <c r="C62" s="344" t="s">
        <v>657</v>
      </c>
      <c r="D62" s="333"/>
      <c r="E62"/>
    </row>
    <row r="63" spans="1:5" ht="25.5" x14ac:dyDescent="0.25">
      <c r="A63" s="335" t="s">
        <v>1309</v>
      </c>
      <c r="B63" s="335" t="s">
        <v>658</v>
      </c>
      <c r="C63" s="345" t="s">
        <v>659</v>
      </c>
      <c r="D63" s="346">
        <v>1200.6300000000001</v>
      </c>
      <c r="E63"/>
    </row>
    <row r="64" spans="1:5" x14ac:dyDescent="0.25">
      <c r="A64" s="335" t="s">
        <v>660</v>
      </c>
      <c r="B64" s="335" t="s">
        <v>661</v>
      </c>
      <c r="C64" s="345" t="s">
        <v>659</v>
      </c>
      <c r="D64" s="346">
        <v>1100</v>
      </c>
      <c r="E64"/>
    </row>
    <row r="65" spans="1:5" x14ac:dyDescent="0.25">
      <c r="A65" s="335" t="s">
        <v>662</v>
      </c>
      <c r="B65" s="335" t="s">
        <v>661</v>
      </c>
      <c r="C65" s="345" t="s">
        <v>659</v>
      </c>
      <c r="D65" s="346">
        <v>1100</v>
      </c>
      <c r="E65"/>
    </row>
    <row r="66" spans="1:5" ht="25.5" x14ac:dyDescent="0.25">
      <c r="A66" s="335" t="s">
        <v>663</v>
      </c>
      <c r="B66" s="335" t="s">
        <v>664</v>
      </c>
      <c r="C66" s="345" t="s">
        <v>665</v>
      </c>
      <c r="D66" s="346">
        <v>240</v>
      </c>
      <c r="E66"/>
    </row>
    <row r="67" spans="1:5" ht="25.5" x14ac:dyDescent="0.25">
      <c r="A67" s="335" t="s">
        <v>666</v>
      </c>
      <c r="B67" s="335" t="s">
        <v>667</v>
      </c>
      <c r="C67" s="345" t="s">
        <v>665</v>
      </c>
      <c r="D67" s="346">
        <v>365</v>
      </c>
      <c r="E67"/>
    </row>
    <row r="68" spans="1:5" ht="25.5" x14ac:dyDescent="0.25">
      <c r="A68" s="335" t="s">
        <v>668</v>
      </c>
      <c r="B68" s="335" t="s">
        <v>669</v>
      </c>
      <c r="C68" s="345" t="s">
        <v>665</v>
      </c>
      <c r="D68" s="346">
        <v>450</v>
      </c>
      <c r="E68"/>
    </row>
    <row r="69" spans="1:5" x14ac:dyDescent="0.25">
      <c r="A69" s="331"/>
      <c r="B69" s="332" t="s">
        <v>670</v>
      </c>
      <c r="C69" s="333"/>
      <c r="D69" s="333"/>
      <c r="E69"/>
    </row>
    <row r="70" spans="1:5" ht="51" x14ac:dyDescent="0.25">
      <c r="A70" s="335" t="s">
        <v>671</v>
      </c>
      <c r="B70" s="335" t="s">
        <v>672</v>
      </c>
      <c r="C70" s="340" t="s">
        <v>673</v>
      </c>
      <c r="D70" s="346">
        <v>98.16879999999999</v>
      </c>
      <c r="E70"/>
    </row>
    <row r="71" spans="1:5" ht="25.5" x14ac:dyDescent="0.25">
      <c r="A71" s="335" t="s">
        <v>674</v>
      </c>
      <c r="B71" s="335" t="s">
        <v>675</v>
      </c>
      <c r="C71" s="340" t="s">
        <v>673</v>
      </c>
      <c r="D71" s="346">
        <v>72.587999999999994</v>
      </c>
      <c r="E71"/>
    </row>
    <row r="72" spans="1:5" ht="25.5" x14ac:dyDescent="0.25">
      <c r="A72" s="335" t="s">
        <v>676</v>
      </c>
      <c r="B72" s="335" t="s">
        <v>675</v>
      </c>
      <c r="C72" s="340" t="s">
        <v>673</v>
      </c>
      <c r="D72" s="346">
        <v>72.800799999999995</v>
      </c>
      <c r="E72"/>
    </row>
    <row r="73" spans="1:5" ht="38.25" x14ac:dyDescent="0.25">
      <c r="A73" s="335" t="s">
        <v>677</v>
      </c>
      <c r="B73" s="335" t="s">
        <v>678</v>
      </c>
      <c r="C73" s="340" t="s">
        <v>673</v>
      </c>
      <c r="D73" s="346">
        <v>97.877999999999986</v>
      </c>
      <c r="E73"/>
    </row>
    <row r="74" spans="1:5" x14ac:dyDescent="0.25">
      <c r="A74" s="331"/>
      <c r="B74" s="332" t="s">
        <v>679</v>
      </c>
      <c r="C74" s="333"/>
      <c r="D74" s="333"/>
      <c r="E74"/>
    </row>
    <row r="75" spans="1:5" ht="38.25" x14ac:dyDescent="0.25">
      <c r="A75" s="325" t="s">
        <v>680</v>
      </c>
      <c r="B75" s="335" t="s">
        <v>681</v>
      </c>
      <c r="C75" s="323" t="s">
        <v>682</v>
      </c>
      <c r="D75" s="336">
        <v>340</v>
      </c>
      <c r="E75"/>
    </row>
    <row r="76" spans="1:5" ht="38.25" x14ac:dyDescent="0.25">
      <c r="A76" s="325" t="s">
        <v>683</v>
      </c>
      <c r="B76" s="335" t="s">
        <v>681</v>
      </c>
      <c r="C76" s="323" t="s">
        <v>684</v>
      </c>
      <c r="D76" s="336">
        <v>329.5</v>
      </c>
      <c r="E76"/>
    </row>
    <row r="77" spans="1:5" ht="38.25" x14ac:dyDescent="0.25">
      <c r="A77" s="325" t="s">
        <v>685</v>
      </c>
      <c r="B77" s="335" t="s">
        <v>686</v>
      </c>
      <c r="C77" s="323" t="s">
        <v>687</v>
      </c>
      <c r="D77" s="336">
        <v>416</v>
      </c>
      <c r="E77"/>
    </row>
    <row r="78" spans="1:5" ht="25.5" x14ac:dyDescent="0.25">
      <c r="A78" s="325" t="s">
        <v>688</v>
      </c>
      <c r="B78" s="335" t="s">
        <v>689</v>
      </c>
      <c r="C78" s="323" t="s">
        <v>682</v>
      </c>
      <c r="D78" s="336">
        <v>562</v>
      </c>
      <c r="E78"/>
    </row>
    <row r="79" spans="1:5" ht="25.5" x14ac:dyDescent="0.25">
      <c r="A79" s="325" t="s">
        <v>690</v>
      </c>
      <c r="B79" s="335" t="s">
        <v>689</v>
      </c>
      <c r="C79" s="323" t="s">
        <v>682</v>
      </c>
      <c r="D79" s="336">
        <v>186.75</v>
      </c>
      <c r="E79"/>
    </row>
    <row r="80" spans="1:5" ht="25.5" x14ac:dyDescent="0.25">
      <c r="A80" s="325" t="s">
        <v>691</v>
      </c>
      <c r="B80" s="335" t="s">
        <v>689</v>
      </c>
      <c r="C80" s="323" t="s">
        <v>682</v>
      </c>
      <c r="D80" s="336" t="s">
        <v>692</v>
      </c>
      <c r="E80"/>
    </row>
    <row r="81" spans="1:5" ht="25.5" x14ac:dyDescent="0.25">
      <c r="A81" s="325" t="s">
        <v>693</v>
      </c>
      <c r="B81" s="335" t="s">
        <v>689</v>
      </c>
      <c r="C81" s="323" t="s">
        <v>682</v>
      </c>
      <c r="D81" s="336">
        <v>246</v>
      </c>
      <c r="E81"/>
    </row>
    <row r="82" spans="1:5" x14ac:dyDescent="0.25">
      <c r="A82" s="331"/>
      <c r="B82" s="332" t="s">
        <v>694</v>
      </c>
      <c r="C82" s="333"/>
      <c r="D82" s="333"/>
      <c r="E82"/>
    </row>
    <row r="83" spans="1:5" ht="24" x14ac:dyDescent="0.25">
      <c r="A83" s="335" t="s">
        <v>695</v>
      </c>
      <c r="B83" s="325" t="s">
        <v>696</v>
      </c>
      <c r="C83" s="323" t="s">
        <v>697</v>
      </c>
      <c r="D83" s="341">
        <v>30</v>
      </c>
      <c r="E83"/>
    </row>
    <row r="84" spans="1:5" x14ac:dyDescent="0.25">
      <c r="A84" s="335" t="s">
        <v>698</v>
      </c>
      <c r="B84" s="329" t="s">
        <v>699</v>
      </c>
      <c r="C84" s="323" t="s">
        <v>697</v>
      </c>
      <c r="D84" s="341">
        <v>35</v>
      </c>
      <c r="E84"/>
    </row>
    <row r="85" spans="1:5" x14ac:dyDescent="0.25">
      <c r="A85" s="335" t="s">
        <v>700</v>
      </c>
      <c r="B85" s="329" t="s">
        <v>699</v>
      </c>
      <c r="C85" s="323" t="s">
        <v>697</v>
      </c>
      <c r="D85" s="341">
        <v>40</v>
      </c>
      <c r="E85"/>
    </row>
    <row r="86" spans="1:5" x14ac:dyDescent="0.25">
      <c r="A86" s="335" t="s">
        <v>701</v>
      </c>
      <c r="B86" s="329" t="s">
        <v>699</v>
      </c>
      <c r="C86" s="323" t="s">
        <v>697</v>
      </c>
      <c r="D86" s="341">
        <v>45</v>
      </c>
      <c r="E86"/>
    </row>
    <row r="87" spans="1:5" x14ac:dyDescent="0.25">
      <c r="A87" s="335" t="s">
        <v>702</v>
      </c>
      <c r="B87" s="329" t="s">
        <v>699</v>
      </c>
      <c r="C87" s="323" t="s">
        <v>697</v>
      </c>
      <c r="D87" s="341">
        <v>50</v>
      </c>
      <c r="E87"/>
    </row>
    <row r="88" spans="1:5" x14ac:dyDescent="0.25">
      <c r="A88" s="335" t="s">
        <v>703</v>
      </c>
      <c r="B88" s="329" t="s">
        <v>699</v>
      </c>
      <c r="C88" s="323" t="s">
        <v>697</v>
      </c>
      <c r="D88" s="341">
        <v>55</v>
      </c>
      <c r="E88"/>
    </row>
    <row r="89" spans="1:5" x14ac:dyDescent="0.25">
      <c r="A89" s="335" t="s">
        <v>704</v>
      </c>
      <c r="B89" s="329" t="s">
        <v>699</v>
      </c>
      <c r="C89" s="323" t="s">
        <v>697</v>
      </c>
      <c r="D89" s="341">
        <v>60</v>
      </c>
      <c r="E89"/>
    </row>
    <row r="90" spans="1:5" ht="24" x14ac:dyDescent="0.25">
      <c r="A90" s="330" t="s">
        <v>705</v>
      </c>
      <c r="B90" s="325" t="s">
        <v>706</v>
      </c>
      <c r="C90" s="323" t="s">
        <v>697</v>
      </c>
      <c r="D90" s="341">
        <v>145.20865676625004</v>
      </c>
      <c r="E90"/>
    </row>
    <row r="91" spans="1:5" x14ac:dyDescent="0.25">
      <c r="A91" s="330" t="s">
        <v>707</v>
      </c>
      <c r="B91" s="329" t="s">
        <v>699</v>
      </c>
      <c r="C91" s="323" t="s">
        <v>697</v>
      </c>
      <c r="D91" s="341">
        <v>163.01006827875003</v>
      </c>
      <c r="E91"/>
    </row>
    <row r="92" spans="1:5" x14ac:dyDescent="0.25">
      <c r="A92" s="330" t="s">
        <v>708</v>
      </c>
      <c r="B92" s="329" t="s">
        <v>699</v>
      </c>
      <c r="C92" s="323" t="s">
        <v>697</v>
      </c>
      <c r="D92" s="341">
        <v>188.44065615375007</v>
      </c>
      <c r="E92"/>
    </row>
    <row r="93" spans="1:5" x14ac:dyDescent="0.25">
      <c r="A93" s="330" t="s">
        <v>709</v>
      </c>
      <c r="B93" s="329" t="s">
        <v>699</v>
      </c>
      <c r="C93" s="323" t="s">
        <v>697</v>
      </c>
      <c r="D93" s="341">
        <v>203.95331475750004</v>
      </c>
      <c r="E93"/>
    </row>
    <row r="94" spans="1:5" x14ac:dyDescent="0.25">
      <c r="A94" s="335" t="s">
        <v>710</v>
      </c>
      <c r="B94" s="329" t="s">
        <v>699</v>
      </c>
      <c r="C94" s="323" t="s">
        <v>697</v>
      </c>
      <c r="D94" s="341">
        <v>220.22889099750009</v>
      </c>
      <c r="E94"/>
    </row>
    <row r="95" spans="1:5" ht="15.75" x14ac:dyDescent="0.25">
      <c r="A95" s="331"/>
      <c r="B95" s="347" t="s">
        <v>711</v>
      </c>
      <c r="C95" s="333"/>
      <c r="D95" s="333"/>
      <c r="E95"/>
    </row>
    <row r="96" spans="1:5" x14ac:dyDescent="0.25">
      <c r="A96" s="348" t="s">
        <v>712</v>
      </c>
      <c r="B96" s="335" t="s">
        <v>713</v>
      </c>
      <c r="C96" s="340">
        <v>2.5</v>
      </c>
      <c r="D96" s="341">
        <v>20.79</v>
      </c>
      <c r="E96"/>
    </row>
    <row r="97" spans="1:5" x14ac:dyDescent="0.25">
      <c r="A97" s="348" t="s">
        <v>714</v>
      </c>
      <c r="B97" s="335" t="s">
        <v>713</v>
      </c>
      <c r="C97" s="340">
        <v>2.5</v>
      </c>
      <c r="D97" s="341">
        <v>33.1</v>
      </c>
      <c r="E97"/>
    </row>
    <row r="98" spans="1:5" x14ac:dyDescent="0.25">
      <c r="A98" s="348" t="s">
        <v>715</v>
      </c>
      <c r="B98" s="335" t="s">
        <v>716</v>
      </c>
      <c r="C98" s="340">
        <v>2.4</v>
      </c>
      <c r="D98" s="341">
        <v>28.46</v>
      </c>
      <c r="E98"/>
    </row>
    <row r="99" spans="1:5" x14ac:dyDescent="0.25">
      <c r="A99" s="348" t="s">
        <v>717</v>
      </c>
      <c r="B99" s="335" t="s">
        <v>718</v>
      </c>
      <c r="C99" s="340">
        <v>2.5</v>
      </c>
      <c r="D99" s="341">
        <v>34.06</v>
      </c>
      <c r="E99"/>
    </row>
    <row r="100" spans="1:5" x14ac:dyDescent="0.25">
      <c r="A100" s="348" t="s">
        <v>719</v>
      </c>
      <c r="B100" s="335" t="s">
        <v>720</v>
      </c>
      <c r="C100" s="340">
        <v>2.5</v>
      </c>
      <c r="D100" s="341">
        <v>10.119999999999999</v>
      </c>
      <c r="E100"/>
    </row>
    <row r="101" spans="1:5" x14ac:dyDescent="0.25">
      <c r="A101" s="348" t="s">
        <v>721</v>
      </c>
      <c r="B101" s="335" t="s">
        <v>722</v>
      </c>
      <c r="C101" s="340">
        <v>2.5</v>
      </c>
      <c r="D101" s="341">
        <v>17.18</v>
      </c>
      <c r="E101"/>
    </row>
    <row r="102" spans="1:5" x14ac:dyDescent="0.25">
      <c r="A102" s="348" t="s">
        <v>723</v>
      </c>
      <c r="B102" s="335" t="s">
        <v>724</v>
      </c>
      <c r="C102" s="340">
        <v>2.5</v>
      </c>
      <c r="D102" s="341">
        <v>92.29</v>
      </c>
      <c r="E102"/>
    </row>
    <row r="103" spans="1:5" x14ac:dyDescent="0.25">
      <c r="A103" s="365" t="s">
        <v>725</v>
      </c>
      <c r="B103" s="366" t="s">
        <v>726</v>
      </c>
      <c r="C103" s="367">
        <v>2.5</v>
      </c>
      <c r="D103" s="368">
        <v>92.29</v>
      </c>
      <c r="E103"/>
    </row>
    <row r="104" spans="1:5" x14ac:dyDescent="0.25">
      <c r="A104"/>
      <c r="B104"/>
      <c r="C104"/>
      <c r="D104"/>
      <c r="E104"/>
    </row>
  </sheetData>
  <mergeCells count="1">
    <mergeCell ref="A1:E1"/>
  </mergeCells>
  <phoneticPr fontId="4" type="noConversion"/>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42"/>
  <sheetViews>
    <sheetView topLeftCell="A37" workbookViewId="0">
      <selection activeCell="A46" sqref="A46"/>
    </sheetView>
  </sheetViews>
  <sheetFormatPr defaultRowHeight="15" x14ac:dyDescent="0.25"/>
  <cols>
    <col min="1" max="1" width="22.85546875" customWidth="1"/>
    <col min="2" max="2" width="33.42578125" customWidth="1"/>
    <col min="3" max="3" width="30.42578125" customWidth="1"/>
    <col min="4" max="4" width="20.85546875" customWidth="1"/>
  </cols>
  <sheetData>
    <row r="1" spans="1:4" ht="21" x14ac:dyDescent="0.35">
      <c r="A1" s="999" t="s">
        <v>771</v>
      </c>
      <c r="B1" s="999"/>
      <c r="C1" s="999"/>
      <c r="D1" s="322"/>
    </row>
    <row r="2" spans="1:4" ht="72" customHeight="1" x14ac:dyDescent="0.25">
      <c r="A2" s="997" t="s">
        <v>728</v>
      </c>
      <c r="B2" s="997"/>
      <c r="C2" s="998"/>
      <c r="D2" s="356" t="s">
        <v>109</v>
      </c>
    </row>
    <row r="3" spans="1:4" ht="24" x14ac:dyDescent="0.25">
      <c r="A3" s="349" t="s">
        <v>729</v>
      </c>
      <c r="B3" s="350" t="s">
        <v>730</v>
      </c>
      <c r="C3" s="351" t="s">
        <v>731</v>
      </c>
      <c r="D3" s="352">
        <v>49.89</v>
      </c>
    </row>
    <row r="4" spans="1:4" x14ac:dyDescent="0.25">
      <c r="A4" s="349" t="s">
        <v>732</v>
      </c>
      <c r="B4" s="350" t="s">
        <v>730</v>
      </c>
      <c r="C4" s="349" t="s">
        <v>731</v>
      </c>
      <c r="D4" s="352">
        <v>46.5</v>
      </c>
    </row>
    <row r="5" spans="1:4" x14ac:dyDescent="0.25">
      <c r="A5" s="349" t="s">
        <v>733</v>
      </c>
      <c r="B5" s="353" t="s">
        <v>734</v>
      </c>
      <c r="C5" s="354" t="s">
        <v>731</v>
      </c>
      <c r="D5" s="352">
        <v>32.51</v>
      </c>
    </row>
    <row r="6" spans="1:4" ht="56.25" customHeight="1" x14ac:dyDescent="0.25">
      <c r="A6" s="991" t="s">
        <v>735</v>
      </c>
      <c r="B6" s="991"/>
      <c r="C6" s="992"/>
      <c r="D6" s="333"/>
    </row>
    <row r="7" spans="1:4" x14ac:dyDescent="0.25">
      <c r="A7" s="349" t="s">
        <v>736</v>
      </c>
      <c r="B7" s="350" t="s">
        <v>734</v>
      </c>
      <c r="C7" s="349" t="s">
        <v>731</v>
      </c>
      <c r="D7" s="352">
        <v>32.51</v>
      </c>
    </row>
    <row r="8" spans="1:4" x14ac:dyDescent="0.25">
      <c r="A8" s="349" t="s">
        <v>737</v>
      </c>
      <c r="B8" s="350" t="s">
        <v>730</v>
      </c>
      <c r="C8" s="354" t="s">
        <v>731</v>
      </c>
      <c r="D8" s="352">
        <v>46.5</v>
      </c>
    </row>
    <row r="9" spans="1:4" ht="20.25" x14ac:dyDescent="0.25">
      <c r="A9" s="1002" t="s">
        <v>738</v>
      </c>
      <c r="B9" s="1002"/>
      <c r="C9" s="1003"/>
      <c r="D9" s="333"/>
    </row>
    <row r="10" spans="1:4" ht="72" customHeight="1" x14ac:dyDescent="0.25">
      <c r="A10" s="995" t="s">
        <v>739</v>
      </c>
      <c r="B10" s="995"/>
      <c r="C10" s="996"/>
      <c r="D10" s="333"/>
    </row>
    <row r="11" spans="1:4" ht="24" x14ac:dyDescent="0.25">
      <c r="A11" s="349" t="s">
        <v>740</v>
      </c>
      <c r="B11" s="350" t="s">
        <v>730</v>
      </c>
      <c r="C11" s="351" t="s">
        <v>731</v>
      </c>
      <c r="D11" s="352">
        <v>38.700000000000003</v>
      </c>
    </row>
    <row r="12" spans="1:4" ht="24" x14ac:dyDescent="0.25">
      <c r="A12" s="349" t="s">
        <v>741</v>
      </c>
      <c r="B12" s="355" t="s">
        <v>730</v>
      </c>
      <c r="C12" s="349" t="s">
        <v>731</v>
      </c>
      <c r="D12" s="352">
        <v>38.869999999999997</v>
      </c>
    </row>
    <row r="13" spans="1:4" ht="24" x14ac:dyDescent="0.25">
      <c r="A13" s="349" t="s">
        <v>742</v>
      </c>
      <c r="B13" s="355" t="s">
        <v>734</v>
      </c>
      <c r="C13" s="354" t="s">
        <v>731</v>
      </c>
      <c r="D13" s="352">
        <v>32.619999999999997</v>
      </c>
    </row>
    <row r="14" spans="1:4" x14ac:dyDescent="0.25">
      <c r="A14" s="349" t="s">
        <v>743</v>
      </c>
      <c r="B14" s="355" t="s">
        <v>730</v>
      </c>
      <c r="C14" s="349" t="s">
        <v>731</v>
      </c>
      <c r="D14" s="352">
        <v>33.43</v>
      </c>
    </row>
    <row r="15" spans="1:4" x14ac:dyDescent="0.25">
      <c r="A15" s="349" t="s">
        <v>744</v>
      </c>
      <c r="B15" s="355" t="s">
        <v>734</v>
      </c>
      <c r="C15" s="354" t="s">
        <v>731</v>
      </c>
      <c r="D15" s="352">
        <v>27.35</v>
      </c>
    </row>
    <row r="16" spans="1:4" ht="72" customHeight="1" x14ac:dyDescent="0.25">
      <c r="A16" s="995" t="s">
        <v>745</v>
      </c>
      <c r="B16" s="995"/>
      <c r="C16" s="996"/>
      <c r="D16" s="333"/>
    </row>
    <row r="17" spans="1:4" ht="24" x14ac:dyDescent="0.25">
      <c r="A17" s="349" t="s">
        <v>746</v>
      </c>
      <c r="B17" s="355" t="s">
        <v>730</v>
      </c>
      <c r="C17" s="351" t="s">
        <v>731</v>
      </c>
      <c r="D17" s="352">
        <v>38.700000000000003</v>
      </c>
    </row>
    <row r="18" spans="1:4" ht="24" x14ac:dyDescent="0.25">
      <c r="A18" s="349" t="s">
        <v>747</v>
      </c>
      <c r="B18" s="355" t="s">
        <v>734</v>
      </c>
      <c r="C18" s="349" t="s">
        <v>731</v>
      </c>
      <c r="D18" s="352">
        <v>32.619999999999997</v>
      </c>
    </row>
    <row r="19" spans="1:4" x14ac:dyDescent="0.25">
      <c r="A19" s="349" t="s">
        <v>748</v>
      </c>
      <c r="B19" s="355" t="s">
        <v>730</v>
      </c>
      <c r="C19" s="354" t="s">
        <v>731</v>
      </c>
      <c r="D19" s="352">
        <v>33.43</v>
      </c>
    </row>
    <row r="20" spans="1:4" x14ac:dyDescent="0.25">
      <c r="A20" s="349" t="s">
        <v>749</v>
      </c>
      <c r="B20" s="355" t="s">
        <v>734</v>
      </c>
      <c r="C20" s="349" t="s">
        <v>731</v>
      </c>
      <c r="D20" s="352">
        <v>27.35</v>
      </c>
    </row>
    <row r="21" spans="1:4" ht="60" customHeight="1" x14ac:dyDescent="0.25">
      <c r="A21" s="993" t="s">
        <v>750</v>
      </c>
      <c r="B21" s="993"/>
      <c r="C21" s="994"/>
      <c r="D21" s="333"/>
    </row>
    <row r="22" spans="1:4" ht="24" x14ac:dyDescent="0.25">
      <c r="A22" s="349" t="s">
        <v>751</v>
      </c>
      <c r="B22" s="355" t="s">
        <v>730</v>
      </c>
      <c r="C22" s="351" t="s">
        <v>731</v>
      </c>
      <c r="D22" s="352">
        <v>30.22</v>
      </c>
    </row>
    <row r="23" spans="1:4" ht="24" x14ac:dyDescent="0.25">
      <c r="A23" s="349" t="s">
        <v>752</v>
      </c>
      <c r="B23" s="355" t="s">
        <v>730</v>
      </c>
      <c r="C23" s="349" t="s">
        <v>731</v>
      </c>
      <c r="D23" s="352">
        <v>30.05</v>
      </c>
    </row>
    <row r="24" spans="1:4" ht="24" x14ac:dyDescent="0.25">
      <c r="A24" s="349" t="s">
        <v>753</v>
      </c>
      <c r="B24" s="355" t="s">
        <v>734</v>
      </c>
      <c r="C24" s="354" t="s">
        <v>731</v>
      </c>
      <c r="D24" s="352">
        <v>25.34</v>
      </c>
    </row>
    <row r="25" spans="1:4" ht="24" x14ac:dyDescent="0.25">
      <c r="A25" s="349" t="s">
        <v>754</v>
      </c>
      <c r="B25" s="355" t="s">
        <v>734</v>
      </c>
      <c r="C25" s="349" t="s">
        <v>731</v>
      </c>
      <c r="D25" s="352">
        <v>25.06</v>
      </c>
    </row>
    <row r="26" spans="1:4" x14ac:dyDescent="0.25">
      <c r="A26" s="349" t="s">
        <v>755</v>
      </c>
      <c r="B26" s="355" t="s">
        <v>730</v>
      </c>
      <c r="C26" s="354" t="s">
        <v>731</v>
      </c>
      <c r="D26" s="352">
        <v>26.35</v>
      </c>
    </row>
    <row r="27" spans="1:4" x14ac:dyDescent="0.25">
      <c r="A27" s="349" t="s">
        <v>756</v>
      </c>
      <c r="B27" s="355" t="s">
        <v>734</v>
      </c>
      <c r="C27" s="349" t="s">
        <v>757</v>
      </c>
      <c r="D27" s="352">
        <v>21.63</v>
      </c>
    </row>
    <row r="28" spans="1:4" ht="72" customHeight="1" x14ac:dyDescent="0.25">
      <c r="A28" s="995" t="s">
        <v>758</v>
      </c>
      <c r="B28" s="995"/>
      <c r="C28" s="996"/>
      <c r="D28" s="333"/>
    </row>
    <row r="29" spans="1:4" ht="24" x14ac:dyDescent="0.25">
      <c r="A29" s="349" t="s">
        <v>759</v>
      </c>
      <c r="B29" s="350" t="s">
        <v>730</v>
      </c>
      <c r="C29" s="351" t="s">
        <v>731</v>
      </c>
      <c r="D29" s="352">
        <v>28.23</v>
      </c>
    </row>
    <row r="30" spans="1:4" ht="24" x14ac:dyDescent="0.25">
      <c r="A30" s="349" t="s">
        <v>760</v>
      </c>
      <c r="B30" s="355" t="s">
        <v>730</v>
      </c>
      <c r="C30" s="349" t="s">
        <v>731</v>
      </c>
      <c r="D30" s="352">
        <v>28.05</v>
      </c>
    </row>
    <row r="31" spans="1:4" ht="24" x14ac:dyDescent="0.25">
      <c r="A31" s="349" t="s">
        <v>761</v>
      </c>
      <c r="B31" s="355" t="s">
        <v>734</v>
      </c>
      <c r="C31" s="354" t="s">
        <v>731</v>
      </c>
      <c r="D31" s="352">
        <v>22.9</v>
      </c>
    </row>
    <row r="32" spans="1:4" ht="24" x14ac:dyDescent="0.25">
      <c r="A32" s="349" t="s">
        <v>762</v>
      </c>
      <c r="B32" s="355" t="s">
        <v>734</v>
      </c>
      <c r="C32" s="349" t="s">
        <v>731</v>
      </c>
      <c r="D32" s="352">
        <v>22.73</v>
      </c>
    </row>
    <row r="33" spans="1:4" x14ac:dyDescent="0.25">
      <c r="A33" s="349" t="s">
        <v>763</v>
      </c>
      <c r="B33" s="355" t="s">
        <v>730</v>
      </c>
      <c r="C33" s="349" t="s">
        <v>757</v>
      </c>
      <c r="D33" s="352">
        <v>22.75</v>
      </c>
    </row>
    <row r="34" spans="1:4" x14ac:dyDescent="0.25">
      <c r="A34" s="349" t="s">
        <v>764</v>
      </c>
      <c r="B34" s="355" t="s">
        <v>734</v>
      </c>
      <c r="C34" s="349" t="s">
        <v>757</v>
      </c>
      <c r="D34" s="352">
        <v>18.47</v>
      </c>
    </row>
    <row r="35" spans="1:4" ht="36" customHeight="1" x14ac:dyDescent="0.25">
      <c r="A35" s="1000" t="s">
        <v>765</v>
      </c>
      <c r="B35" s="1000"/>
      <c r="C35" s="1001"/>
      <c r="D35" s="333"/>
    </row>
    <row r="36" spans="1:4" ht="45" customHeight="1" x14ac:dyDescent="0.25">
      <c r="A36" s="991" t="s">
        <v>766</v>
      </c>
      <c r="B36" s="991"/>
      <c r="C36" s="992"/>
      <c r="D36" s="333"/>
    </row>
    <row r="37" spans="1:4" ht="24" x14ac:dyDescent="0.25">
      <c r="A37" s="349" t="s">
        <v>767</v>
      </c>
      <c r="B37" s="350" t="s">
        <v>734</v>
      </c>
      <c r="C37" s="349" t="s">
        <v>731</v>
      </c>
      <c r="D37" s="352">
        <v>20.43</v>
      </c>
    </row>
    <row r="38" spans="1:4" x14ac:dyDescent="0.25">
      <c r="A38" s="349" t="s">
        <v>768</v>
      </c>
      <c r="B38" s="355" t="s">
        <v>734</v>
      </c>
      <c r="C38" s="349" t="s">
        <v>757</v>
      </c>
      <c r="D38" s="352">
        <v>18</v>
      </c>
    </row>
    <row r="39" spans="1:4" ht="24" x14ac:dyDescent="0.25">
      <c r="A39" s="349" t="s">
        <v>769</v>
      </c>
      <c r="B39" s="355" t="s">
        <v>734</v>
      </c>
      <c r="C39" s="349" t="s">
        <v>731</v>
      </c>
      <c r="D39" s="352">
        <v>18.190000000000001</v>
      </c>
    </row>
    <row r="40" spans="1:4" x14ac:dyDescent="0.25">
      <c r="A40" s="349" t="s">
        <v>770</v>
      </c>
      <c r="B40" s="355" t="s">
        <v>734</v>
      </c>
      <c r="C40" s="349" t="s">
        <v>757</v>
      </c>
      <c r="D40" s="352">
        <v>16.09</v>
      </c>
    </row>
    <row r="42" spans="1:4" ht="141" customHeight="1" x14ac:dyDescent="0.25">
      <c r="A42" s="1135" t="s">
        <v>1767</v>
      </c>
      <c r="B42" s="515"/>
      <c r="C42" s="515"/>
      <c r="D42" s="515"/>
    </row>
  </sheetData>
  <mergeCells count="11">
    <mergeCell ref="A42:D42"/>
    <mergeCell ref="A2:C2"/>
    <mergeCell ref="A1:C1"/>
    <mergeCell ref="A35:C35"/>
    <mergeCell ref="A9:C9"/>
    <mergeCell ref="A28:C28"/>
    <mergeCell ref="A36:C36"/>
    <mergeCell ref="A21:C21"/>
    <mergeCell ref="A16:C16"/>
    <mergeCell ref="A10:C10"/>
    <mergeCell ref="A6:C6"/>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53"/>
  <sheetViews>
    <sheetView topLeftCell="A46" workbookViewId="0">
      <selection activeCell="A47" sqref="A47:I49"/>
    </sheetView>
  </sheetViews>
  <sheetFormatPr defaultRowHeight="15" outlineLevelRow="1" x14ac:dyDescent="0.25"/>
  <cols>
    <col min="1" max="1" width="5.28515625" customWidth="1"/>
    <col min="2" max="2" width="26.42578125" customWidth="1"/>
    <col min="3" max="3" width="21.7109375" customWidth="1"/>
    <col min="4" max="4" width="18" customWidth="1"/>
    <col min="5" max="5" width="18.85546875" customWidth="1"/>
    <col min="6" max="6" width="18.85546875" bestFit="1" customWidth="1"/>
    <col min="7" max="7" width="18.85546875" customWidth="1"/>
    <col min="8" max="8" width="15.5703125" customWidth="1"/>
    <col min="9" max="9" width="14.85546875" customWidth="1"/>
    <col min="257" max="257" width="5.28515625" customWidth="1"/>
    <col min="258" max="258" width="26.42578125" customWidth="1"/>
    <col min="259" max="259" width="21.7109375" customWidth="1"/>
    <col min="260" max="260" width="18" customWidth="1"/>
    <col min="261" max="261" width="18.85546875" customWidth="1"/>
    <col min="262" max="262" width="18.85546875" bestFit="1" customWidth="1"/>
    <col min="263" max="263" width="18.85546875" customWidth="1"/>
    <col min="264" max="264" width="15.5703125" customWidth="1"/>
    <col min="265" max="265" width="14.85546875" customWidth="1"/>
    <col min="513" max="513" width="5.28515625" customWidth="1"/>
    <col min="514" max="514" width="26.42578125" customWidth="1"/>
    <col min="515" max="515" width="21.7109375" customWidth="1"/>
    <col min="516" max="516" width="18" customWidth="1"/>
    <col min="517" max="517" width="18.85546875" customWidth="1"/>
    <col min="518" max="518" width="18.85546875" bestFit="1" customWidth="1"/>
    <col min="519" max="519" width="18.85546875" customWidth="1"/>
    <col min="520" max="520" width="15.5703125" customWidth="1"/>
    <col min="521" max="521" width="14.85546875" customWidth="1"/>
    <col min="769" max="769" width="5.28515625" customWidth="1"/>
    <col min="770" max="770" width="26.42578125" customWidth="1"/>
    <col min="771" max="771" width="21.7109375" customWidth="1"/>
    <col min="772" max="772" width="18" customWidth="1"/>
    <col min="773" max="773" width="18.85546875" customWidth="1"/>
    <col min="774" max="774" width="18.85546875" bestFit="1" customWidth="1"/>
    <col min="775" max="775" width="18.85546875" customWidth="1"/>
    <col min="776" max="776" width="15.5703125" customWidth="1"/>
    <col min="777" max="777" width="14.85546875" customWidth="1"/>
    <col min="1025" max="1025" width="5.28515625" customWidth="1"/>
    <col min="1026" max="1026" width="26.42578125" customWidth="1"/>
    <col min="1027" max="1027" width="21.7109375" customWidth="1"/>
    <col min="1028" max="1028" width="18" customWidth="1"/>
    <col min="1029" max="1029" width="18.85546875" customWidth="1"/>
    <col min="1030" max="1030" width="18.85546875" bestFit="1" customWidth="1"/>
    <col min="1031" max="1031" width="18.85546875" customWidth="1"/>
    <col min="1032" max="1032" width="15.5703125" customWidth="1"/>
    <col min="1033" max="1033" width="14.85546875" customWidth="1"/>
    <col min="1281" max="1281" width="5.28515625" customWidth="1"/>
    <col min="1282" max="1282" width="26.42578125" customWidth="1"/>
    <col min="1283" max="1283" width="21.7109375" customWidth="1"/>
    <col min="1284" max="1284" width="18" customWidth="1"/>
    <col min="1285" max="1285" width="18.85546875" customWidth="1"/>
    <col min="1286" max="1286" width="18.85546875" bestFit="1" customWidth="1"/>
    <col min="1287" max="1287" width="18.85546875" customWidth="1"/>
    <col min="1288" max="1288" width="15.5703125" customWidth="1"/>
    <col min="1289" max="1289" width="14.85546875" customWidth="1"/>
    <col min="1537" max="1537" width="5.28515625" customWidth="1"/>
    <col min="1538" max="1538" width="26.42578125" customWidth="1"/>
    <col min="1539" max="1539" width="21.7109375" customWidth="1"/>
    <col min="1540" max="1540" width="18" customWidth="1"/>
    <col min="1541" max="1541" width="18.85546875" customWidth="1"/>
    <col min="1542" max="1542" width="18.85546875" bestFit="1" customWidth="1"/>
    <col min="1543" max="1543" width="18.85546875" customWidth="1"/>
    <col min="1544" max="1544" width="15.5703125" customWidth="1"/>
    <col min="1545" max="1545" width="14.85546875" customWidth="1"/>
    <col min="1793" max="1793" width="5.28515625" customWidth="1"/>
    <col min="1794" max="1794" width="26.42578125" customWidth="1"/>
    <col min="1795" max="1795" width="21.7109375" customWidth="1"/>
    <col min="1796" max="1796" width="18" customWidth="1"/>
    <col min="1797" max="1797" width="18.85546875" customWidth="1"/>
    <col min="1798" max="1798" width="18.85546875" bestFit="1" customWidth="1"/>
    <col min="1799" max="1799" width="18.85546875" customWidth="1"/>
    <col min="1800" max="1800" width="15.5703125" customWidth="1"/>
    <col min="1801" max="1801" width="14.85546875" customWidth="1"/>
    <col min="2049" max="2049" width="5.28515625" customWidth="1"/>
    <col min="2050" max="2050" width="26.42578125" customWidth="1"/>
    <col min="2051" max="2051" width="21.7109375" customWidth="1"/>
    <col min="2052" max="2052" width="18" customWidth="1"/>
    <col min="2053" max="2053" width="18.85546875" customWidth="1"/>
    <col min="2054" max="2054" width="18.85546875" bestFit="1" customWidth="1"/>
    <col min="2055" max="2055" width="18.85546875" customWidth="1"/>
    <col min="2056" max="2056" width="15.5703125" customWidth="1"/>
    <col min="2057" max="2057" width="14.85546875" customWidth="1"/>
    <col min="2305" max="2305" width="5.28515625" customWidth="1"/>
    <col min="2306" max="2306" width="26.42578125" customWidth="1"/>
    <col min="2307" max="2307" width="21.7109375" customWidth="1"/>
    <col min="2308" max="2308" width="18" customWidth="1"/>
    <col min="2309" max="2309" width="18.85546875" customWidth="1"/>
    <col min="2310" max="2310" width="18.85546875" bestFit="1" customWidth="1"/>
    <col min="2311" max="2311" width="18.85546875" customWidth="1"/>
    <col min="2312" max="2312" width="15.5703125" customWidth="1"/>
    <col min="2313" max="2313" width="14.85546875" customWidth="1"/>
    <col min="2561" max="2561" width="5.28515625" customWidth="1"/>
    <col min="2562" max="2562" width="26.42578125" customWidth="1"/>
    <col min="2563" max="2563" width="21.7109375" customWidth="1"/>
    <col min="2564" max="2564" width="18" customWidth="1"/>
    <col min="2565" max="2565" width="18.85546875" customWidth="1"/>
    <col min="2566" max="2566" width="18.85546875" bestFit="1" customWidth="1"/>
    <col min="2567" max="2567" width="18.85546875" customWidth="1"/>
    <col min="2568" max="2568" width="15.5703125" customWidth="1"/>
    <col min="2569" max="2569" width="14.85546875" customWidth="1"/>
    <col min="2817" max="2817" width="5.28515625" customWidth="1"/>
    <col min="2818" max="2818" width="26.42578125" customWidth="1"/>
    <col min="2819" max="2819" width="21.7109375" customWidth="1"/>
    <col min="2820" max="2820" width="18" customWidth="1"/>
    <col min="2821" max="2821" width="18.85546875" customWidth="1"/>
    <col min="2822" max="2822" width="18.85546875" bestFit="1" customWidth="1"/>
    <col min="2823" max="2823" width="18.85546875" customWidth="1"/>
    <col min="2824" max="2824" width="15.5703125" customWidth="1"/>
    <col min="2825" max="2825" width="14.85546875" customWidth="1"/>
    <col min="3073" max="3073" width="5.28515625" customWidth="1"/>
    <col min="3074" max="3074" width="26.42578125" customWidth="1"/>
    <col min="3075" max="3075" width="21.7109375" customWidth="1"/>
    <col min="3076" max="3076" width="18" customWidth="1"/>
    <col min="3077" max="3077" width="18.85546875" customWidth="1"/>
    <col min="3078" max="3078" width="18.85546875" bestFit="1" customWidth="1"/>
    <col min="3079" max="3079" width="18.85546875" customWidth="1"/>
    <col min="3080" max="3080" width="15.5703125" customWidth="1"/>
    <col min="3081" max="3081" width="14.85546875" customWidth="1"/>
    <col min="3329" max="3329" width="5.28515625" customWidth="1"/>
    <col min="3330" max="3330" width="26.42578125" customWidth="1"/>
    <col min="3331" max="3331" width="21.7109375" customWidth="1"/>
    <col min="3332" max="3332" width="18" customWidth="1"/>
    <col min="3333" max="3333" width="18.85546875" customWidth="1"/>
    <col min="3334" max="3334" width="18.85546875" bestFit="1" customWidth="1"/>
    <col min="3335" max="3335" width="18.85546875" customWidth="1"/>
    <col min="3336" max="3336" width="15.5703125" customWidth="1"/>
    <col min="3337" max="3337" width="14.85546875" customWidth="1"/>
    <col min="3585" max="3585" width="5.28515625" customWidth="1"/>
    <col min="3586" max="3586" width="26.42578125" customWidth="1"/>
    <col min="3587" max="3587" width="21.7109375" customWidth="1"/>
    <col min="3588" max="3588" width="18" customWidth="1"/>
    <col min="3589" max="3589" width="18.85546875" customWidth="1"/>
    <col min="3590" max="3590" width="18.85546875" bestFit="1" customWidth="1"/>
    <col min="3591" max="3591" width="18.85546875" customWidth="1"/>
    <col min="3592" max="3592" width="15.5703125" customWidth="1"/>
    <col min="3593" max="3593" width="14.85546875" customWidth="1"/>
    <col min="3841" max="3841" width="5.28515625" customWidth="1"/>
    <col min="3842" max="3842" width="26.42578125" customWidth="1"/>
    <col min="3843" max="3843" width="21.7109375" customWidth="1"/>
    <col min="3844" max="3844" width="18" customWidth="1"/>
    <col min="3845" max="3845" width="18.85546875" customWidth="1"/>
    <col min="3846" max="3846" width="18.85546875" bestFit="1" customWidth="1"/>
    <col min="3847" max="3847" width="18.85546875" customWidth="1"/>
    <col min="3848" max="3848" width="15.5703125" customWidth="1"/>
    <col min="3849" max="3849" width="14.85546875" customWidth="1"/>
    <col min="4097" max="4097" width="5.28515625" customWidth="1"/>
    <col min="4098" max="4098" width="26.42578125" customWidth="1"/>
    <col min="4099" max="4099" width="21.7109375" customWidth="1"/>
    <col min="4100" max="4100" width="18" customWidth="1"/>
    <col min="4101" max="4101" width="18.85546875" customWidth="1"/>
    <col min="4102" max="4102" width="18.85546875" bestFit="1" customWidth="1"/>
    <col min="4103" max="4103" width="18.85546875" customWidth="1"/>
    <col min="4104" max="4104" width="15.5703125" customWidth="1"/>
    <col min="4105" max="4105" width="14.85546875" customWidth="1"/>
    <col min="4353" max="4353" width="5.28515625" customWidth="1"/>
    <col min="4354" max="4354" width="26.42578125" customWidth="1"/>
    <col min="4355" max="4355" width="21.7109375" customWidth="1"/>
    <col min="4356" max="4356" width="18" customWidth="1"/>
    <col min="4357" max="4357" width="18.85546875" customWidth="1"/>
    <col min="4358" max="4358" width="18.85546875" bestFit="1" customWidth="1"/>
    <col min="4359" max="4359" width="18.85546875" customWidth="1"/>
    <col min="4360" max="4360" width="15.5703125" customWidth="1"/>
    <col min="4361" max="4361" width="14.85546875" customWidth="1"/>
    <col min="4609" max="4609" width="5.28515625" customWidth="1"/>
    <col min="4610" max="4610" width="26.42578125" customWidth="1"/>
    <col min="4611" max="4611" width="21.7109375" customWidth="1"/>
    <col min="4612" max="4612" width="18" customWidth="1"/>
    <col min="4613" max="4613" width="18.85546875" customWidth="1"/>
    <col min="4614" max="4614" width="18.85546875" bestFit="1" customWidth="1"/>
    <col min="4615" max="4615" width="18.85546875" customWidth="1"/>
    <col min="4616" max="4616" width="15.5703125" customWidth="1"/>
    <col min="4617" max="4617" width="14.85546875" customWidth="1"/>
    <col min="4865" max="4865" width="5.28515625" customWidth="1"/>
    <col min="4866" max="4866" width="26.42578125" customWidth="1"/>
    <col min="4867" max="4867" width="21.7109375" customWidth="1"/>
    <col min="4868" max="4868" width="18" customWidth="1"/>
    <col min="4869" max="4869" width="18.85546875" customWidth="1"/>
    <col min="4870" max="4870" width="18.85546875" bestFit="1" customWidth="1"/>
    <col min="4871" max="4871" width="18.85546875" customWidth="1"/>
    <col min="4872" max="4872" width="15.5703125" customWidth="1"/>
    <col min="4873" max="4873" width="14.85546875" customWidth="1"/>
    <col min="5121" max="5121" width="5.28515625" customWidth="1"/>
    <col min="5122" max="5122" width="26.42578125" customWidth="1"/>
    <col min="5123" max="5123" width="21.7109375" customWidth="1"/>
    <col min="5124" max="5124" width="18" customWidth="1"/>
    <col min="5125" max="5125" width="18.85546875" customWidth="1"/>
    <col min="5126" max="5126" width="18.85546875" bestFit="1" customWidth="1"/>
    <col min="5127" max="5127" width="18.85546875" customWidth="1"/>
    <col min="5128" max="5128" width="15.5703125" customWidth="1"/>
    <col min="5129" max="5129" width="14.85546875" customWidth="1"/>
    <col min="5377" max="5377" width="5.28515625" customWidth="1"/>
    <col min="5378" max="5378" width="26.42578125" customWidth="1"/>
    <col min="5379" max="5379" width="21.7109375" customWidth="1"/>
    <col min="5380" max="5380" width="18" customWidth="1"/>
    <col min="5381" max="5381" width="18.85546875" customWidth="1"/>
    <col min="5382" max="5382" width="18.85546875" bestFit="1" customWidth="1"/>
    <col min="5383" max="5383" width="18.85546875" customWidth="1"/>
    <col min="5384" max="5384" width="15.5703125" customWidth="1"/>
    <col min="5385" max="5385" width="14.85546875" customWidth="1"/>
    <col min="5633" max="5633" width="5.28515625" customWidth="1"/>
    <col min="5634" max="5634" width="26.42578125" customWidth="1"/>
    <col min="5635" max="5635" width="21.7109375" customWidth="1"/>
    <col min="5636" max="5636" width="18" customWidth="1"/>
    <col min="5637" max="5637" width="18.85546875" customWidth="1"/>
    <col min="5638" max="5638" width="18.85546875" bestFit="1" customWidth="1"/>
    <col min="5639" max="5639" width="18.85546875" customWidth="1"/>
    <col min="5640" max="5640" width="15.5703125" customWidth="1"/>
    <col min="5641" max="5641" width="14.85546875" customWidth="1"/>
    <col min="5889" max="5889" width="5.28515625" customWidth="1"/>
    <col min="5890" max="5890" width="26.42578125" customWidth="1"/>
    <col min="5891" max="5891" width="21.7109375" customWidth="1"/>
    <col min="5892" max="5892" width="18" customWidth="1"/>
    <col min="5893" max="5893" width="18.85546875" customWidth="1"/>
    <col min="5894" max="5894" width="18.85546875" bestFit="1" customWidth="1"/>
    <col min="5895" max="5895" width="18.85546875" customWidth="1"/>
    <col min="5896" max="5896" width="15.5703125" customWidth="1"/>
    <col min="5897" max="5897" width="14.85546875" customWidth="1"/>
    <col min="6145" max="6145" width="5.28515625" customWidth="1"/>
    <col min="6146" max="6146" width="26.42578125" customWidth="1"/>
    <col min="6147" max="6147" width="21.7109375" customWidth="1"/>
    <col min="6148" max="6148" width="18" customWidth="1"/>
    <col min="6149" max="6149" width="18.85546875" customWidth="1"/>
    <col min="6150" max="6150" width="18.85546875" bestFit="1" customWidth="1"/>
    <col min="6151" max="6151" width="18.85546875" customWidth="1"/>
    <col min="6152" max="6152" width="15.5703125" customWidth="1"/>
    <col min="6153" max="6153" width="14.85546875" customWidth="1"/>
    <col min="6401" max="6401" width="5.28515625" customWidth="1"/>
    <col min="6402" max="6402" width="26.42578125" customWidth="1"/>
    <col min="6403" max="6403" width="21.7109375" customWidth="1"/>
    <col min="6404" max="6404" width="18" customWidth="1"/>
    <col min="6405" max="6405" width="18.85546875" customWidth="1"/>
    <col min="6406" max="6406" width="18.85546875" bestFit="1" customWidth="1"/>
    <col min="6407" max="6407" width="18.85546875" customWidth="1"/>
    <col min="6408" max="6408" width="15.5703125" customWidth="1"/>
    <col min="6409" max="6409" width="14.85546875" customWidth="1"/>
    <col min="6657" max="6657" width="5.28515625" customWidth="1"/>
    <col min="6658" max="6658" width="26.42578125" customWidth="1"/>
    <col min="6659" max="6659" width="21.7109375" customWidth="1"/>
    <col min="6660" max="6660" width="18" customWidth="1"/>
    <col min="6661" max="6661" width="18.85546875" customWidth="1"/>
    <col min="6662" max="6662" width="18.85546875" bestFit="1" customWidth="1"/>
    <col min="6663" max="6663" width="18.85546875" customWidth="1"/>
    <col min="6664" max="6664" width="15.5703125" customWidth="1"/>
    <col min="6665" max="6665" width="14.85546875" customWidth="1"/>
    <col min="6913" max="6913" width="5.28515625" customWidth="1"/>
    <col min="6914" max="6914" width="26.42578125" customWidth="1"/>
    <col min="6915" max="6915" width="21.7109375" customWidth="1"/>
    <col min="6916" max="6916" width="18" customWidth="1"/>
    <col min="6917" max="6917" width="18.85546875" customWidth="1"/>
    <col min="6918" max="6918" width="18.85546875" bestFit="1" customWidth="1"/>
    <col min="6919" max="6919" width="18.85546875" customWidth="1"/>
    <col min="6920" max="6920" width="15.5703125" customWidth="1"/>
    <col min="6921" max="6921" width="14.85546875" customWidth="1"/>
    <col min="7169" max="7169" width="5.28515625" customWidth="1"/>
    <col min="7170" max="7170" width="26.42578125" customWidth="1"/>
    <col min="7171" max="7171" width="21.7109375" customWidth="1"/>
    <col min="7172" max="7172" width="18" customWidth="1"/>
    <col min="7173" max="7173" width="18.85546875" customWidth="1"/>
    <col min="7174" max="7174" width="18.85546875" bestFit="1" customWidth="1"/>
    <col min="7175" max="7175" width="18.85546875" customWidth="1"/>
    <col min="7176" max="7176" width="15.5703125" customWidth="1"/>
    <col min="7177" max="7177" width="14.85546875" customWidth="1"/>
    <col min="7425" max="7425" width="5.28515625" customWidth="1"/>
    <col min="7426" max="7426" width="26.42578125" customWidth="1"/>
    <col min="7427" max="7427" width="21.7109375" customWidth="1"/>
    <col min="7428" max="7428" width="18" customWidth="1"/>
    <col min="7429" max="7429" width="18.85546875" customWidth="1"/>
    <col min="7430" max="7430" width="18.85546875" bestFit="1" customWidth="1"/>
    <col min="7431" max="7431" width="18.85546875" customWidth="1"/>
    <col min="7432" max="7432" width="15.5703125" customWidth="1"/>
    <col min="7433" max="7433" width="14.85546875" customWidth="1"/>
    <col min="7681" max="7681" width="5.28515625" customWidth="1"/>
    <col min="7682" max="7682" width="26.42578125" customWidth="1"/>
    <col min="7683" max="7683" width="21.7109375" customWidth="1"/>
    <col min="7684" max="7684" width="18" customWidth="1"/>
    <col min="7685" max="7685" width="18.85546875" customWidth="1"/>
    <col min="7686" max="7686" width="18.85546875" bestFit="1" customWidth="1"/>
    <col min="7687" max="7687" width="18.85546875" customWidth="1"/>
    <col min="7688" max="7688" width="15.5703125" customWidth="1"/>
    <col min="7689" max="7689" width="14.85546875" customWidth="1"/>
    <col min="7937" max="7937" width="5.28515625" customWidth="1"/>
    <col min="7938" max="7938" width="26.42578125" customWidth="1"/>
    <col min="7939" max="7939" width="21.7109375" customWidth="1"/>
    <col min="7940" max="7940" width="18" customWidth="1"/>
    <col min="7941" max="7941" width="18.85546875" customWidth="1"/>
    <col min="7942" max="7942" width="18.85546875" bestFit="1" customWidth="1"/>
    <col min="7943" max="7943" width="18.85546875" customWidth="1"/>
    <col min="7944" max="7944" width="15.5703125" customWidth="1"/>
    <col min="7945" max="7945" width="14.85546875" customWidth="1"/>
    <col min="8193" max="8193" width="5.28515625" customWidth="1"/>
    <col min="8194" max="8194" width="26.42578125" customWidth="1"/>
    <col min="8195" max="8195" width="21.7109375" customWidth="1"/>
    <col min="8196" max="8196" width="18" customWidth="1"/>
    <col min="8197" max="8197" width="18.85546875" customWidth="1"/>
    <col min="8198" max="8198" width="18.85546875" bestFit="1" customWidth="1"/>
    <col min="8199" max="8199" width="18.85546875" customWidth="1"/>
    <col min="8200" max="8200" width="15.5703125" customWidth="1"/>
    <col min="8201" max="8201" width="14.85546875" customWidth="1"/>
    <col min="8449" max="8449" width="5.28515625" customWidth="1"/>
    <col min="8450" max="8450" width="26.42578125" customWidth="1"/>
    <col min="8451" max="8451" width="21.7109375" customWidth="1"/>
    <col min="8452" max="8452" width="18" customWidth="1"/>
    <col min="8453" max="8453" width="18.85546875" customWidth="1"/>
    <col min="8454" max="8454" width="18.85546875" bestFit="1" customWidth="1"/>
    <col min="8455" max="8455" width="18.85546875" customWidth="1"/>
    <col min="8456" max="8456" width="15.5703125" customWidth="1"/>
    <col min="8457" max="8457" width="14.85546875" customWidth="1"/>
    <col min="8705" max="8705" width="5.28515625" customWidth="1"/>
    <col min="8706" max="8706" width="26.42578125" customWidth="1"/>
    <col min="8707" max="8707" width="21.7109375" customWidth="1"/>
    <col min="8708" max="8708" width="18" customWidth="1"/>
    <col min="8709" max="8709" width="18.85546875" customWidth="1"/>
    <col min="8710" max="8710" width="18.85546875" bestFit="1" customWidth="1"/>
    <col min="8711" max="8711" width="18.85546875" customWidth="1"/>
    <col min="8712" max="8712" width="15.5703125" customWidth="1"/>
    <col min="8713" max="8713" width="14.85546875" customWidth="1"/>
    <col min="8961" max="8961" width="5.28515625" customWidth="1"/>
    <col min="8962" max="8962" width="26.42578125" customWidth="1"/>
    <col min="8963" max="8963" width="21.7109375" customWidth="1"/>
    <col min="8964" max="8964" width="18" customWidth="1"/>
    <col min="8965" max="8965" width="18.85546875" customWidth="1"/>
    <col min="8966" max="8966" width="18.85546875" bestFit="1" customWidth="1"/>
    <col min="8967" max="8967" width="18.85546875" customWidth="1"/>
    <col min="8968" max="8968" width="15.5703125" customWidth="1"/>
    <col min="8969" max="8969" width="14.85546875" customWidth="1"/>
    <col min="9217" max="9217" width="5.28515625" customWidth="1"/>
    <col min="9218" max="9218" width="26.42578125" customWidth="1"/>
    <col min="9219" max="9219" width="21.7109375" customWidth="1"/>
    <col min="9220" max="9220" width="18" customWidth="1"/>
    <col min="9221" max="9221" width="18.85546875" customWidth="1"/>
    <col min="9222" max="9222" width="18.85546875" bestFit="1" customWidth="1"/>
    <col min="9223" max="9223" width="18.85546875" customWidth="1"/>
    <col min="9224" max="9224" width="15.5703125" customWidth="1"/>
    <col min="9225" max="9225" width="14.85546875" customWidth="1"/>
    <col min="9473" max="9473" width="5.28515625" customWidth="1"/>
    <col min="9474" max="9474" width="26.42578125" customWidth="1"/>
    <col min="9475" max="9475" width="21.7109375" customWidth="1"/>
    <col min="9476" max="9476" width="18" customWidth="1"/>
    <col min="9477" max="9477" width="18.85546875" customWidth="1"/>
    <col min="9478" max="9478" width="18.85546875" bestFit="1" customWidth="1"/>
    <col min="9479" max="9479" width="18.85546875" customWidth="1"/>
    <col min="9480" max="9480" width="15.5703125" customWidth="1"/>
    <col min="9481" max="9481" width="14.85546875" customWidth="1"/>
    <col min="9729" max="9729" width="5.28515625" customWidth="1"/>
    <col min="9730" max="9730" width="26.42578125" customWidth="1"/>
    <col min="9731" max="9731" width="21.7109375" customWidth="1"/>
    <col min="9732" max="9732" width="18" customWidth="1"/>
    <col min="9733" max="9733" width="18.85546875" customWidth="1"/>
    <col min="9734" max="9734" width="18.85546875" bestFit="1" customWidth="1"/>
    <col min="9735" max="9735" width="18.85546875" customWidth="1"/>
    <col min="9736" max="9736" width="15.5703125" customWidth="1"/>
    <col min="9737" max="9737" width="14.85546875" customWidth="1"/>
    <col min="9985" max="9985" width="5.28515625" customWidth="1"/>
    <col min="9986" max="9986" width="26.42578125" customWidth="1"/>
    <col min="9987" max="9987" width="21.7109375" customWidth="1"/>
    <col min="9988" max="9988" width="18" customWidth="1"/>
    <col min="9989" max="9989" width="18.85546875" customWidth="1"/>
    <col min="9990" max="9990" width="18.85546875" bestFit="1" customWidth="1"/>
    <col min="9991" max="9991" width="18.85546875" customWidth="1"/>
    <col min="9992" max="9992" width="15.5703125" customWidth="1"/>
    <col min="9993" max="9993" width="14.85546875" customWidth="1"/>
    <col min="10241" max="10241" width="5.28515625" customWidth="1"/>
    <col min="10242" max="10242" width="26.42578125" customWidth="1"/>
    <col min="10243" max="10243" width="21.7109375" customWidth="1"/>
    <col min="10244" max="10244" width="18" customWidth="1"/>
    <col min="10245" max="10245" width="18.85546875" customWidth="1"/>
    <col min="10246" max="10246" width="18.85546875" bestFit="1" customWidth="1"/>
    <col min="10247" max="10247" width="18.85546875" customWidth="1"/>
    <col min="10248" max="10248" width="15.5703125" customWidth="1"/>
    <col min="10249" max="10249" width="14.85546875" customWidth="1"/>
    <col min="10497" max="10497" width="5.28515625" customWidth="1"/>
    <col min="10498" max="10498" width="26.42578125" customWidth="1"/>
    <col min="10499" max="10499" width="21.7109375" customWidth="1"/>
    <col min="10500" max="10500" width="18" customWidth="1"/>
    <col min="10501" max="10501" width="18.85546875" customWidth="1"/>
    <col min="10502" max="10502" width="18.85546875" bestFit="1" customWidth="1"/>
    <col min="10503" max="10503" width="18.85546875" customWidth="1"/>
    <col min="10504" max="10504" width="15.5703125" customWidth="1"/>
    <col min="10505" max="10505" width="14.85546875" customWidth="1"/>
    <col min="10753" max="10753" width="5.28515625" customWidth="1"/>
    <col min="10754" max="10754" width="26.42578125" customWidth="1"/>
    <col min="10755" max="10755" width="21.7109375" customWidth="1"/>
    <col min="10756" max="10756" width="18" customWidth="1"/>
    <col min="10757" max="10757" width="18.85546875" customWidth="1"/>
    <col min="10758" max="10758" width="18.85546875" bestFit="1" customWidth="1"/>
    <col min="10759" max="10759" width="18.85546875" customWidth="1"/>
    <col min="10760" max="10760" width="15.5703125" customWidth="1"/>
    <col min="10761" max="10761" width="14.85546875" customWidth="1"/>
    <col min="11009" max="11009" width="5.28515625" customWidth="1"/>
    <col min="11010" max="11010" width="26.42578125" customWidth="1"/>
    <col min="11011" max="11011" width="21.7109375" customWidth="1"/>
    <col min="11012" max="11012" width="18" customWidth="1"/>
    <col min="11013" max="11013" width="18.85546875" customWidth="1"/>
    <col min="11014" max="11014" width="18.85546875" bestFit="1" customWidth="1"/>
    <col min="11015" max="11015" width="18.85546875" customWidth="1"/>
    <col min="11016" max="11016" width="15.5703125" customWidth="1"/>
    <col min="11017" max="11017" width="14.85546875" customWidth="1"/>
    <col min="11265" max="11265" width="5.28515625" customWidth="1"/>
    <col min="11266" max="11266" width="26.42578125" customWidth="1"/>
    <col min="11267" max="11267" width="21.7109375" customWidth="1"/>
    <col min="11268" max="11268" width="18" customWidth="1"/>
    <col min="11269" max="11269" width="18.85546875" customWidth="1"/>
    <col min="11270" max="11270" width="18.85546875" bestFit="1" customWidth="1"/>
    <col min="11271" max="11271" width="18.85546875" customWidth="1"/>
    <col min="11272" max="11272" width="15.5703125" customWidth="1"/>
    <col min="11273" max="11273" width="14.85546875" customWidth="1"/>
    <col min="11521" max="11521" width="5.28515625" customWidth="1"/>
    <col min="11522" max="11522" width="26.42578125" customWidth="1"/>
    <col min="11523" max="11523" width="21.7109375" customWidth="1"/>
    <col min="11524" max="11524" width="18" customWidth="1"/>
    <col min="11525" max="11525" width="18.85546875" customWidth="1"/>
    <col min="11526" max="11526" width="18.85546875" bestFit="1" customWidth="1"/>
    <col min="11527" max="11527" width="18.85546875" customWidth="1"/>
    <col min="11528" max="11528" width="15.5703125" customWidth="1"/>
    <col min="11529" max="11529" width="14.85546875" customWidth="1"/>
    <col min="11777" max="11777" width="5.28515625" customWidth="1"/>
    <col min="11778" max="11778" width="26.42578125" customWidth="1"/>
    <col min="11779" max="11779" width="21.7109375" customWidth="1"/>
    <col min="11780" max="11780" width="18" customWidth="1"/>
    <col min="11781" max="11781" width="18.85546875" customWidth="1"/>
    <col min="11782" max="11782" width="18.85546875" bestFit="1" customWidth="1"/>
    <col min="11783" max="11783" width="18.85546875" customWidth="1"/>
    <col min="11784" max="11784" width="15.5703125" customWidth="1"/>
    <col min="11785" max="11785" width="14.85546875" customWidth="1"/>
    <col min="12033" max="12033" width="5.28515625" customWidth="1"/>
    <col min="12034" max="12034" width="26.42578125" customWidth="1"/>
    <col min="12035" max="12035" width="21.7109375" customWidth="1"/>
    <col min="12036" max="12036" width="18" customWidth="1"/>
    <col min="12037" max="12037" width="18.85546875" customWidth="1"/>
    <col min="12038" max="12038" width="18.85546875" bestFit="1" customWidth="1"/>
    <col min="12039" max="12039" width="18.85546875" customWidth="1"/>
    <col min="12040" max="12040" width="15.5703125" customWidth="1"/>
    <col min="12041" max="12041" width="14.85546875" customWidth="1"/>
    <col min="12289" max="12289" width="5.28515625" customWidth="1"/>
    <col min="12290" max="12290" width="26.42578125" customWidth="1"/>
    <col min="12291" max="12291" width="21.7109375" customWidth="1"/>
    <col min="12292" max="12292" width="18" customWidth="1"/>
    <col min="12293" max="12293" width="18.85546875" customWidth="1"/>
    <col min="12294" max="12294" width="18.85546875" bestFit="1" customWidth="1"/>
    <col min="12295" max="12295" width="18.85546875" customWidth="1"/>
    <col min="12296" max="12296" width="15.5703125" customWidth="1"/>
    <col min="12297" max="12297" width="14.85546875" customWidth="1"/>
    <col min="12545" max="12545" width="5.28515625" customWidth="1"/>
    <col min="12546" max="12546" width="26.42578125" customWidth="1"/>
    <col min="12547" max="12547" width="21.7109375" customWidth="1"/>
    <col min="12548" max="12548" width="18" customWidth="1"/>
    <col min="12549" max="12549" width="18.85546875" customWidth="1"/>
    <col min="12550" max="12550" width="18.85546875" bestFit="1" customWidth="1"/>
    <col min="12551" max="12551" width="18.85546875" customWidth="1"/>
    <col min="12552" max="12552" width="15.5703125" customWidth="1"/>
    <col min="12553" max="12553" width="14.85546875" customWidth="1"/>
    <col min="12801" max="12801" width="5.28515625" customWidth="1"/>
    <col min="12802" max="12802" width="26.42578125" customWidth="1"/>
    <col min="12803" max="12803" width="21.7109375" customWidth="1"/>
    <col min="12804" max="12804" width="18" customWidth="1"/>
    <col min="12805" max="12805" width="18.85546875" customWidth="1"/>
    <col min="12806" max="12806" width="18.85546875" bestFit="1" customWidth="1"/>
    <col min="12807" max="12807" width="18.85546875" customWidth="1"/>
    <col min="12808" max="12808" width="15.5703125" customWidth="1"/>
    <col min="12809" max="12809" width="14.85546875" customWidth="1"/>
    <col min="13057" max="13057" width="5.28515625" customWidth="1"/>
    <col min="13058" max="13058" width="26.42578125" customWidth="1"/>
    <col min="13059" max="13059" width="21.7109375" customWidth="1"/>
    <col min="13060" max="13060" width="18" customWidth="1"/>
    <col min="13061" max="13061" width="18.85546875" customWidth="1"/>
    <col min="13062" max="13062" width="18.85546875" bestFit="1" customWidth="1"/>
    <col min="13063" max="13063" width="18.85546875" customWidth="1"/>
    <col min="13064" max="13064" width="15.5703125" customWidth="1"/>
    <col min="13065" max="13065" width="14.85546875" customWidth="1"/>
    <col min="13313" max="13313" width="5.28515625" customWidth="1"/>
    <col min="13314" max="13314" width="26.42578125" customWidth="1"/>
    <col min="13315" max="13315" width="21.7109375" customWidth="1"/>
    <col min="13316" max="13316" width="18" customWidth="1"/>
    <col min="13317" max="13317" width="18.85546875" customWidth="1"/>
    <col min="13318" max="13318" width="18.85546875" bestFit="1" customWidth="1"/>
    <col min="13319" max="13319" width="18.85546875" customWidth="1"/>
    <col min="13320" max="13320" width="15.5703125" customWidth="1"/>
    <col min="13321" max="13321" width="14.85546875" customWidth="1"/>
    <col min="13569" max="13569" width="5.28515625" customWidth="1"/>
    <col min="13570" max="13570" width="26.42578125" customWidth="1"/>
    <col min="13571" max="13571" width="21.7109375" customWidth="1"/>
    <col min="13572" max="13572" width="18" customWidth="1"/>
    <col min="13573" max="13573" width="18.85546875" customWidth="1"/>
    <col min="13574" max="13574" width="18.85546875" bestFit="1" customWidth="1"/>
    <col min="13575" max="13575" width="18.85546875" customWidth="1"/>
    <col min="13576" max="13576" width="15.5703125" customWidth="1"/>
    <col min="13577" max="13577" width="14.85546875" customWidth="1"/>
    <col min="13825" max="13825" width="5.28515625" customWidth="1"/>
    <col min="13826" max="13826" width="26.42578125" customWidth="1"/>
    <col min="13827" max="13827" width="21.7109375" customWidth="1"/>
    <col min="13828" max="13828" width="18" customWidth="1"/>
    <col min="13829" max="13829" width="18.85546875" customWidth="1"/>
    <col min="13830" max="13830" width="18.85546875" bestFit="1" customWidth="1"/>
    <col min="13831" max="13831" width="18.85546875" customWidth="1"/>
    <col min="13832" max="13832" width="15.5703125" customWidth="1"/>
    <col min="13833" max="13833" width="14.85546875" customWidth="1"/>
    <col min="14081" max="14081" width="5.28515625" customWidth="1"/>
    <col min="14082" max="14082" width="26.42578125" customWidth="1"/>
    <col min="14083" max="14083" width="21.7109375" customWidth="1"/>
    <col min="14084" max="14084" width="18" customWidth="1"/>
    <col min="14085" max="14085" width="18.85546875" customWidth="1"/>
    <col min="14086" max="14086" width="18.85546875" bestFit="1" customWidth="1"/>
    <col min="14087" max="14087" width="18.85546875" customWidth="1"/>
    <col min="14088" max="14088" width="15.5703125" customWidth="1"/>
    <col min="14089" max="14089" width="14.85546875" customWidth="1"/>
    <col min="14337" max="14337" width="5.28515625" customWidth="1"/>
    <col min="14338" max="14338" width="26.42578125" customWidth="1"/>
    <col min="14339" max="14339" width="21.7109375" customWidth="1"/>
    <col min="14340" max="14340" width="18" customWidth="1"/>
    <col min="14341" max="14341" width="18.85546875" customWidth="1"/>
    <col min="14342" max="14342" width="18.85546875" bestFit="1" customWidth="1"/>
    <col min="14343" max="14343" width="18.85546875" customWidth="1"/>
    <col min="14344" max="14344" width="15.5703125" customWidth="1"/>
    <col min="14345" max="14345" width="14.85546875" customWidth="1"/>
    <col min="14593" max="14593" width="5.28515625" customWidth="1"/>
    <col min="14594" max="14594" width="26.42578125" customWidth="1"/>
    <col min="14595" max="14595" width="21.7109375" customWidth="1"/>
    <col min="14596" max="14596" width="18" customWidth="1"/>
    <col min="14597" max="14597" width="18.85546875" customWidth="1"/>
    <col min="14598" max="14598" width="18.85546875" bestFit="1" customWidth="1"/>
    <col min="14599" max="14599" width="18.85546875" customWidth="1"/>
    <col min="14600" max="14600" width="15.5703125" customWidth="1"/>
    <col min="14601" max="14601" width="14.85546875" customWidth="1"/>
    <col min="14849" max="14849" width="5.28515625" customWidth="1"/>
    <col min="14850" max="14850" width="26.42578125" customWidth="1"/>
    <col min="14851" max="14851" width="21.7109375" customWidth="1"/>
    <col min="14852" max="14852" width="18" customWidth="1"/>
    <col min="14853" max="14853" width="18.85546875" customWidth="1"/>
    <col min="14854" max="14854" width="18.85546875" bestFit="1" customWidth="1"/>
    <col min="14855" max="14855" width="18.85546875" customWidth="1"/>
    <col min="14856" max="14856" width="15.5703125" customWidth="1"/>
    <col min="14857" max="14857" width="14.85546875" customWidth="1"/>
    <col min="15105" max="15105" width="5.28515625" customWidth="1"/>
    <col min="15106" max="15106" width="26.42578125" customWidth="1"/>
    <col min="15107" max="15107" width="21.7109375" customWidth="1"/>
    <col min="15108" max="15108" width="18" customWidth="1"/>
    <col min="15109" max="15109" width="18.85546875" customWidth="1"/>
    <col min="15110" max="15110" width="18.85546875" bestFit="1" customWidth="1"/>
    <col min="15111" max="15111" width="18.85546875" customWidth="1"/>
    <col min="15112" max="15112" width="15.5703125" customWidth="1"/>
    <col min="15113" max="15113" width="14.85546875" customWidth="1"/>
    <col min="15361" max="15361" width="5.28515625" customWidth="1"/>
    <col min="15362" max="15362" width="26.42578125" customWidth="1"/>
    <col min="15363" max="15363" width="21.7109375" customWidth="1"/>
    <col min="15364" max="15364" width="18" customWidth="1"/>
    <col min="15365" max="15365" width="18.85546875" customWidth="1"/>
    <col min="15366" max="15366" width="18.85546875" bestFit="1" customWidth="1"/>
    <col min="15367" max="15367" width="18.85546875" customWidth="1"/>
    <col min="15368" max="15368" width="15.5703125" customWidth="1"/>
    <col min="15369" max="15369" width="14.85546875" customWidth="1"/>
    <col min="15617" max="15617" width="5.28515625" customWidth="1"/>
    <col min="15618" max="15618" width="26.42578125" customWidth="1"/>
    <col min="15619" max="15619" width="21.7109375" customWidth="1"/>
    <col min="15620" max="15620" width="18" customWidth="1"/>
    <col min="15621" max="15621" width="18.85546875" customWidth="1"/>
    <col min="15622" max="15622" width="18.85546875" bestFit="1" customWidth="1"/>
    <col min="15623" max="15623" width="18.85546875" customWidth="1"/>
    <col min="15624" max="15624" width="15.5703125" customWidth="1"/>
    <col min="15625" max="15625" width="14.85546875" customWidth="1"/>
    <col min="15873" max="15873" width="5.28515625" customWidth="1"/>
    <col min="15874" max="15874" width="26.42578125" customWidth="1"/>
    <col min="15875" max="15875" width="21.7109375" customWidth="1"/>
    <col min="15876" max="15876" width="18" customWidth="1"/>
    <col min="15877" max="15877" width="18.85546875" customWidth="1"/>
    <col min="15878" max="15878" width="18.85546875" bestFit="1" customWidth="1"/>
    <col min="15879" max="15879" width="18.85546875" customWidth="1"/>
    <col min="15880" max="15880" width="15.5703125" customWidth="1"/>
    <col min="15881" max="15881" width="14.85546875" customWidth="1"/>
    <col min="16129" max="16129" width="5.28515625" customWidth="1"/>
    <col min="16130" max="16130" width="26.42578125" customWidth="1"/>
    <col min="16131" max="16131" width="21.7109375" customWidth="1"/>
    <col min="16132" max="16132" width="18" customWidth="1"/>
    <col min="16133" max="16133" width="18.85546875" customWidth="1"/>
    <col min="16134" max="16134" width="18.85546875" bestFit="1" customWidth="1"/>
    <col min="16135" max="16135" width="18.85546875" customWidth="1"/>
    <col min="16136" max="16136" width="15.5703125" customWidth="1"/>
    <col min="16137" max="16137" width="14.85546875" customWidth="1"/>
  </cols>
  <sheetData>
    <row r="1" spans="1:9" ht="20.25" x14ac:dyDescent="0.25">
      <c r="A1" s="1008" t="s">
        <v>1721</v>
      </c>
      <c r="B1" s="1009"/>
      <c r="C1" s="1009"/>
      <c r="D1" s="1009"/>
      <c r="E1" s="1009"/>
      <c r="F1" s="1009"/>
      <c r="G1" s="1009"/>
      <c r="H1" s="1009"/>
      <c r="I1" s="1010"/>
    </row>
    <row r="2" spans="1:9" ht="21" thickBot="1" x14ac:dyDescent="0.3">
      <c r="A2" s="1011" t="s">
        <v>1722</v>
      </c>
      <c r="B2" s="1012"/>
      <c r="C2" s="1012"/>
      <c r="D2" s="1012"/>
      <c r="E2" s="1012"/>
      <c r="F2" s="1012"/>
      <c r="G2" s="1012"/>
      <c r="H2" s="1012"/>
      <c r="I2" s="1013"/>
    </row>
    <row r="3" spans="1:9" ht="56.25" x14ac:dyDescent="0.25">
      <c r="A3" s="488" t="s">
        <v>15</v>
      </c>
      <c r="B3" s="488" t="s">
        <v>16</v>
      </c>
      <c r="C3" s="488" t="s">
        <v>1723</v>
      </c>
      <c r="D3" s="488" t="s">
        <v>1724</v>
      </c>
      <c r="E3" s="488" t="s">
        <v>17</v>
      </c>
      <c r="F3" s="488" t="s">
        <v>19</v>
      </c>
      <c r="G3" s="488" t="s">
        <v>20</v>
      </c>
      <c r="H3" s="488" t="s">
        <v>21</v>
      </c>
      <c r="I3" s="488" t="s">
        <v>22</v>
      </c>
    </row>
    <row r="4" spans="1:9" ht="18.75" x14ac:dyDescent="0.25">
      <c r="A4" s="1014" t="s">
        <v>1725</v>
      </c>
      <c r="B4" s="1015"/>
      <c r="C4" s="1015"/>
      <c r="D4" s="1015"/>
      <c r="E4" s="1015"/>
      <c r="F4" s="1015"/>
      <c r="G4" s="1015"/>
      <c r="H4" s="1015"/>
      <c r="I4" s="1016"/>
    </row>
    <row r="5" spans="1:9" ht="15.75" customHeight="1" x14ac:dyDescent="0.25">
      <c r="A5" s="1017" t="s">
        <v>1726</v>
      </c>
      <c r="B5" s="1018"/>
      <c r="C5" s="1018"/>
      <c r="D5" s="1018"/>
      <c r="E5" s="1018"/>
      <c r="F5" s="1018"/>
      <c r="G5" s="1018"/>
      <c r="H5" s="1018"/>
      <c r="I5" s="1019"/>
    </row>
    <row r="6" spans="1:9" ht="29.25" customHeight="1" x14ac:dyDescent="0.25">
      <c r="A6" s="489">
        <v>1</v>
      </c>
      <c r="B6" s="488" t="s">
        <v>23</v>
      </c>
      <c r="C6" s="490">
        <v>15.86628</v>
      </c>
      <c r="D6" s="490">
        <v>14.623299539170507</v>
      </c>
      <c r="E6" s="488" t="s">
        <v>1727</v>
      </c>
      <c r="F6" s="488" t="s">
        <v>1728</v>
      </c>
      <c r="G6" s="491">
        <v>2.5</v>
      </c>
      <c r="H6" s="489">
        <v>15</v>
      </c>
      <c r="I6" s="489">
        <v>28</v>
      </c>
    </row>
    <row r="7" spans="1:9" ht="29.25" customHeight="1" x14ac:dyDescent="0.25">
      <c r="A7" s="489">
        <v>2</v>
      </c>
      <c r="B7" s="488" t="s">
        <v>24</v>
      </c>
      <c r="C7" s="490">
        <v>18.7974</v>
      </c>
      <c r="D7" s="490">
        <v>17.324792626728112</v>
      </c>
      <c r="E7" s="488" t="s">
        <v>1727</v>
      </c>
      <c r="F7" s="488" t="s">
        <v>1729</v>
      </c>
      <c r="G7" s="491">
        <v>3.5</v>
      </c>
      <c r="H7" s="489">
        <v>10</v>
      </c>
      <c r="I7" s="489">
        <v>28</v>
      </c>
    </row>
    <row r="8" spans="1:9" ht="29.25" customHeight="1" x14ac:dyDescent="0.25">
      <c r="A8" s="489">
        <v>3</v>
      </c>
      <c r="B8" s="488" t="s">
        <v>25</v>
      </c>
      <c r="C8" s="490">
        <v>18.319500000000001</v>
      </c>
      <c r="D8" s="490">
        <v>16.884331797235024</v>
      </c>
      <c r="E8" s="488" t="s">
        <v>1727</v>
      </c>
      <c r="F8" s="488" t="s">
        <v>1728</v>
      </c>
      <c r="G8" s="489">
        <v>3</v>
      </c>
      <c r="H8" s="489">
        <v>15</v>
      </c>
      <c r="I8" s="489">
        <v>23</v>
      </c>
    </row>
    <row r="9" spans="1:9" ht="29.25" hidden="1" customHeight="1" outlineLevel="1" x14ac:dyDescent="0.25">
      <c r="A9" s="489">
        <v>4</v>
      </c>
      <c r="B9" s="488" t="s">
        <v>24</v>
      </c>
      <c r="C9" s="490"/>
      <c r="D9" s="490"/>
      <c r="E9" s="488" t="s">
        <v>1730</v>
      </c>
      <c r="F9" s="488" t="s">
        <v>1729</v>
      </c>
      <c r="G9" s="491">
        <v>3.5</v>
      </c>
      <c r="H9" s="489">
        <v>10</v>
      </c>
      <c r="I9" s="489">
        <v>28</v>
      </c>
    </row>
    <row r="10" spans="1:9" ht="29.25" customHeight="1" collapsed="1" x14ac:dyDescent="0.25">
      <c r="A10" s="489">
        <v>5</v>
      </c>
      <c r="B10" s="488" t="s">
        <v>26</v>
      </c>
      <c r="C10" s="490">
        <v>20.422260000000001</v>
      </c>
      <c r="D10" s="490">
        <v>18.822359447004612</v>
      </c>
      <c r="E10" s="488" t="s">
        <v>1727</v>
      </c>
      <c r="F10" s="488" t="s">
        <v>1729</v>
      </c>
      <c r="G10" s="489">
        <v>4</v>
      </c>
      <c r="H10" s="489">
        <v>10</v>
      </c>
      <c r="I10" s="489">
        <v>25</v>
      </c>
    </row>
    <row r="11" spans="1:9" ht="29.25" customHeight="1" x14ac:dyDescent="0.25">
      <c r="A11" s="489">
        <v>6</v>
      </c>
      <c r="B11" s="492" t="s">
        <v>26</v>
      </c>
      <c r="C11" s="490">
        <v>23.831280000000003</v>
      </c>
      <c r="D11" s="490">
        <v>21.964313364055304</v>
      </c>
      <c r="E11" s="488" t="s">
        <v>1730</v>
      </c>
      <c r="F11" s="488" t="s">
        <v>1729</v>
      </c>
      <c r="G11" s="489">
        <v>4</v>
      </c>
      <c r="H11" s="489">
        <v>10</v>
      </c>
      <c r="I11" s="489">
        <v>25</v>
      </c>
    </row>
    <row r="12" spans="1:9" ht="29.25" customHeight="1" thickBot="1" x14ac:dyDescent="0.3">
      <c r="A12" s="489">
        <v>7</v>
      </c>
      <c r="B12" s="492" t="s">
        <v>26</v>
      </c>
      <c r="C12" s="490">
        <v>26.167680000000001</v>
      </c>
      <c r="D12" s="490">
        <v>24.117677419354841</v>
      </c>
      <c r="E12" s="488" t="s">
        <v>1731</v>
      </c>
      <c r="F12" s="488" t="s">
        <v>1729</v>
      </c>
      <c r="G12" s="489">
        <v>4</v>
      </c>
      <c r="H12" s="489">
        <v>10</v>
      </c>
      <c r="I12" s="489">
        <v>25</v>
      </c>
    </row>
    <row r="13" spans="1:9" ht="19.5" customHeight="1" x14ac:dyDescent="0.25">
      <c r="A13" s="1008" t="s">
        <v>1732</v>
      </c>
      <c r="B13" s="1009"/>
      <c r="C13" s="1009"/>
      <c r="D13" s="1009"/>
      <c r="E13" s="1009"/>
      <c r="F13" s="1009"/>
      <c r="G13" s="1009"/>
      <c r="H13" s="1009"/>
      <c r="I13" s="1010"/>
    </row>
    <row r="14" spans="1:9" ht="21" thickBot="1" x14ac:dyDescent="0.3">
      <c r="A14" s="1011" t="s">
        <v>1733</v>
      </c>
      <c r="B14" s="1012"/>
      <c r="C14" s="1012"/>
      <c r="D14" s="1012"/>
      <c r="E14" s="1012"/>
      <c r="F14" s="1012"/>
      <c r="G14" s="1012"/>
      <c r="H14" s="1012"/>
      <c r="I14" s="1013"/>
    </row>
    <row r="15" spans="1:9" ht="56.25" x14ac:dyDescent="0.25">
      <c r="A15" s="488" t="s">
        <v>15</v>
      </c>
      <c r="B15" s="488" t="s">
        <v>16</v>
      </c>
      <c r="C15" s="488" t="s">
        <v>1723</v>
      </c>
      <c r="D15" s="488" t="s">
        <v>1724</v>
      </c>
      <c r="E15" s="488" t="s">
        <v>17</v>
      </c>
      <c r="F15" s="488" t="s">
        <v>19</v>
      </c>
      <c r="G15" s="488" t="s">
        <v>20</v>
      </c>
      <c r="H15" s="488" t="s">
        <v>21</v>
      </c>
      <c r="I15" s="488" t="s">
        <v>22</v>
      </c>
    </row>
    <row r="16" spans="1:9" ht="18.75" x14ac:dyDescent="0.25">
      <c r="A16" s="1020" t="s">
        <v>1734</v>
      </c>
      <c r="B16" s="1021"/>
      <c r="C16" s="1021"/>
      <c r="D16" s="1021"/>
      <c r="E16" s="1021"/>
      <c r="F16" s="1021"/>
      <c r="G16" s="1021"/>
      <c r="H16" s="1021"/>
      <c r="I16" s="1022"/>
    </row>
    <row r="17" spans="1:9" ht="15.75" customHeight="1" x14ac:dyDescent="0.25">
      <c r="A17" s="1023" t="s">
        <v>1735</v>
      </c>
      <c r="B17" s="1024"/>
      <c r="C17" s="1024"/>
      <c r="D17" s="1024"/>
      <c r="E17" s="1024"/>
      <c r="F17" s="1024"/>
      <c r="G17" s="1024"/>
      <c r="H17" s="1024"/>
      <c r="I17" s="1025"/>
    </row>
    <row r="18" spans="1:9" ht="28.5" customHeight="1" x14ac:dyDescent="0.25">
      <c r="A18" s="489">
        <v>8</v>
      </c>
      <c r="B18" s="492" t="s">
        <v>27</v>
      </c>
      <c r="C18" s="490">
        <v>18.733680000000003</v>
      </c>
      <c r="D18" s="490">
        <v>17.266064516129035</v>
      </c>
      <c r="E18" s="488" t="s">
        <v>1727</v>
      </c>
      <c r="F18" s="488" t="s">
        <v>1728</v>
      </c>
      <c r="G18" s="489">
        <v>3.1</v>
      </c>
      <c r="H18" s="489">
        <v>15</v>
      </c>
      <c r="I18" s="489">
        <v>23</v>
      </c>
    </row>
    <row r="19" spans="1:9" ht="29.25" customHeight="1" x14ac:dyDescent="0.25">
      <c r="A19" s="1004">
        <v>9</v>
      </c>
      <c r="B19" s="1006" t="s">
        <v>28</v>
      </c>
      <c r="C19" s="490">
        <v>21.9834</v>
      </c>
      <c r="D19" s="490">
        <v>20.261198156682028</v>
      </c>
      <c r="E19" s="488" t="s">
        <v>1727</v>
      </c>
      <c r="F19" s="488" t="s">
        <v>1729</v>
      </c>
      <c r="G19" s="489">
        <v>4.0999999999999996</v>
      </c>
      <c r="H19" s="489">
        <v>10</v>
      </c>
      <c r="I19" s="489">
        <v>25</v>
      </c>
    </row>
    <row r="20" spans="1:9" ht="29.25" customHeight="1" x14ac:dyDescent="0.25">
      <c r="A20" s="1005"/>
      <c r="B20" s="1026"/>
      <c r="C20" s="490">
        <v>23.056020000000004</v>
      </c>
      <c r="D20" s="490">
        <v>21.249788018433183</v>
      </c>
      <c r="E20" s="488" t="s">
        <v>1727</v>
      </c>
      <c r="F20" s="488" t="s">
        <v>1736</v>
      </c>
      <c r="G20" s="489">
        <v>4.0999999999999996</v>
      </c>
      <c r="H20" s="489">
        <v>10</v>
      </c>
      <c r="I20" s="489">
        <v>25</v>
      </c>
    </row>
    <row r="21" spans="1:9" ht="29.25" customHeight="1" x14ac:dyDescent="0.25">
      <c r="A21" s="489">
        <v>10</v>
      </c>
      <c r="B21" s="492" t="s">
        <v>27</v>
      </c>
      <c r="C21" s="490">
        <v>23.95872</v>
      </c>
      <c r="D21" s="490">
        <v>22.081769585253458</v>
      </c>
      <c r="E21" s="488" t="s">
        <v>1730</v>
      </c>
      <c r="F21" s="488" t="s">
        <v>1728</v>
      </c>
      <c r="G21" s="489">
        <v>3.1</v>
      </c>
      <c r="H21" s="489">
        <v>15</v>
      </c>
      <c r="I21" s="489">
        <v>23</v>
      </c>
    </row>
    <row r="22" spans="1:9" ht="29.25" customHeight="1" x14ac:dyDescent="0.25">
      <c r="A22" s="1004">
        <v>11</v>
      </c>
      <c r="B22" s="1006" t="s">
        <v>28</v>
      </c>
      <c r="C22" s="490">
        <v>27.14472</v>
      </c>
      <c r="D22" s="490">
        <v>25.018175115207374</v>
      </c>
      <c r="E22" s="488" t="s">
        <v>1730</v>
      </c>
      <c r="F22" s="488" t="s">
        <v>1729</v>
      </c>
      <c r="G22" s="489">
        <v>4.0999999999999996</v>
      </c>
      <c r="H22" s="489">
        <v>10</v>
      </c>
      <c r="I22" s="489">
        <v>25</v>
      </c>
    </row>
    <row r="23" spans="1:9" ht="29.25" customHeight="1" x14ac:dyDescent="0.25">
      <c r="A23" s="1005"/>
      <c r="B23" s="1007"/>
      <c r="C23" s="490">
        <v>29.204999999999998</v>
      </c>
      <c r="D23" s="490">
        <v>26.917050691244242</v>
      </c>
      <c r="E23" s="488" t="s">
        <v>1730</v>
      </c>
      <c r="F23" s="488" t="s">
        <v>1736</v>
      </c>
      <c r="G23" s="489">
        <v>4.0999999999999996</v>
      </c>
      <c r="H23" s="489">
        <v>10</v>
      </c>
      <c r="I23" s="489">
        <v>25</v>
      </c>
    </row>
    <row r="24" spans="1:9" ht="29.25" customHeight="1" x14ac:dyDescent="0.25">
      <c r="A24" s="489">
        <v>12</v>
      </c>
      <c r="B24" s="492" t="s">
        <v>27</v>
      </c>
      <c r="C24" s="490">
        <v>25.997760000000003</v>
      </c>
      <c r="D24" s="490">
        <v>23.961069124423968</v>
      </c>
      <c r="E24" s="488" t="s">
        <v>1731</v>
      </c>
      <c r="F24" s="488" t="s">
        <v>1728</v>
      </c>
      <c r="G24" s="489">
        <v>3.1</v>
      </c>
      <c r="H24" s="489">
        <v>15</v>
      </c>
      <c r="I24" s="489">
        <v>23</v>
      </c>
    </row>
    <row r="25" spans="1:9" ht="29.25" customHeight="1" x14ac:dyDescent="0.25">
      <c r="A25" s="1004">
        <v>13</v>
      </c>
      <c r="B25" s="1006" t="s">
        <v>28</v>
      </c>
      <c r="C25" s="490">
        <v>29.247479999999999</v>
      </c>
      <c r="D25" s="490">
        <v>26.956202764976958</v>
      </c>
      <c r="E25" s="488" t="s">
        <v>1731</v>
      </c>
      <c r="F25" s="488" t="s">
        <v>1729</v>
      </c>
      <c r="G25" s="489">
        <v>4.0999999999999996</v>
      </c>
      <c r="H25" s="489">
        <v>10</v>
      </c>
      <c r="I25" s="489">
        <v>25</v>
      </c>
    </row>
    <row r="26" spans="1:9" ht="28.5" customHeight="1" thickBot="1" x14ac:dyDescent="0.3">
      <c r="A26" s="1005"/>
      <c r="B26" s="1007"/>
      <c r="C26" s="490">
        <v>31.424580000000002</v>
      </c>
      <c r="D26" s="490">
        <v>28.962746543778806</v>
      </c>
      <c r="E26" s="488" t="s">
        <v>1731</v>
      </c>
      <c r="F26" s="488" t="s">
        <v>1736</v>
      </c>
      <c r="G26" s="489">
        <v>4.0999999999999996</v>
      </c>
      <c r="H26" s="489">
        <v>10</v>
      </c>
      <c r="I26" s="489">
        <v>25</v>
      </c>
    </row>
    <row r="27" spans="1:9" ht="20.25" x14ac:dyDescent="0.25">
      <c r="A27" s="1008" t="s">
        <v>1737</v>
      </c>
      <c r="B27" s="1009"/>
      <c r="C27" s="1009"/>
      <c r="D27" s="1009"/>
      <c r="E27" s="1009"/>
      <c r="F27" s="1009"/>
      <c r="G27" s="1009"/>
      <c r="H27" s="1009"/>
      <c r="I27" s="1010"/>
    </row>
    <row r="28" spans="1:9" ht="21" thickBot="1" x14ac:dyDescent="0.3">
      <c r="A28" s="1011" t="s">
        <v>1738</v>
      </c>
      <c r="B28" s="1012"/>
      <c r="C28" s="1012"/>
      <c r="D28" s="1012"/>
      <c r="E28" s="1012"/>
      <c r="F28" s="1012"/>
      <c r="G28" s="1012"/>
      <c r="H28" s="1012"/>
      <c r="I28" s="1013"/>
    </row>
    <row r="29" spans="1:9" ht="56.25" x14ac:dyDescent="0.25">
      <c r="A29" s="488" t="s">
        <v>15</v>
      </c>
      <c r="B29" s="488" t="s">
        <v>16</v>
      </c>
      <c r="C29" s="488" t="s">
        <v>1723</v>
      </c>
      <c r="D29" s="488" t="s">
        <v>1724</v>
      </c>
      <c r="E29" s="488" t="s">
        <v>17</v>
      </c>
      <c r="F29" s="488" t="s">
        <v>19</v>
      </c>
      <c r="G29" s="488" t="s">
        <v>20</v>
      </c>
      <c r="H29" s="488" t="s">
        <v>21</v>
      </c>
      <c r="I29" s="488" t="s">
        <v>22</v>
      </c>
    </row>
    <row r="30" spans="1:9" ht="18.75" x14ac:dyDescent="0.25">
      <c r="A30" s="1020" t="s">
        <v>1734</v>
      </c>
      <c r="B30" s="1021"/>
      <c r="C30" s="1021"/>
      <c r="D30" s="1021"/>
      <c r="E30" s="1021"/>
      <c r="F30" s="1021"/>
      <c r="G30" s="1021"/>
      <c r="H30" s="1021"/>
      <c r="I30" s="1022"/>
    </row>
    <row r="31" spans="1:9" ht="21.75" x14ac:dyDescent="0.25">
      <c r="A31" s="1017" t="s">
        <v>1739</v>
      </c>
      <c r="B31" s="1018"/>
      <c r="C31" s="1018"/>
      <c r="D31" s="1018"/>
      <c r="E31" s="1018"/>
      <c r="F31" s="1018"/>
      <c r="G31" s="1018"/>
      <c r="H31" s="1018"/>
      <c r="I31" s="1019"/>
    </row>
    <row r="32" spans="1:9" ht="28.5" customHeight="1" x14ac:dyDescent="0.25">
      <c r="A32" s="489">
        <v>14</v>
      </c>
      <c r="B32" s="492" t="s">
        <v>29</v>
      </c>
      <c r="C32" s="490">
        <v>23.215320000000002</v>
      </c>
      <c r="D32" s="490">
        <v>21.396608294930878</v>
      </c>
      <c r="E32" s="488" t="s">
        <v>1727</v>
      </c>
      <c r="F32" s="488" t="s">
        <v>1728</v>
      </c>
      <c r="G32" s="489">
        <v>3</v>
      </c>
      <c r="H32" s="489">
        <v>15</v>
      </c>
      <c r="I32" s="489">
        <v>23</v>
      </c>
    </row>
    <row r="33" spans="1:9" ht="28.5" customHeight="1" x14ac:dyDescent="0.25">
      <c r="A33" s="489">
        <v>15</v>
      </c>
      <c r="B33" s="492" t="s">
        <v>30</v>
      </c>
      <c r="C33" s="490">
        <v>25.934040000000003</v>
      </c>
      <c r="D33" s="490">
        <v>23.902341013824888</v>
      </c>
      <c r="E33" s="488" t="s">
        <v>1727</v>
      </c>
      <c r="F33" s="488" t="s">
        <v>1736</v>
      </c>
      <c r="G33" s="489">
        <v>4</v>
      </c>
      <c r="H33" s="489">
        <v>10</v>
      </c>
      <c r="I33" s="489">
        <v>25</v>
      </c>
    </row>
    <row r="34" spans="1:9" ht="28.5" customHeight="1" x14ac:dyDescent="0.25">
      <c r="A34" s="489">
        <v>16</v>
      </c>
      <c r="B34" s="492" t="s">
        <v>29</v>
      </c>
      <c r="C34" s="490">
        <v>29.789100000000001</v>
      </c>
      <c r="D34" s="490">
        <v>27.455391705069125</v>
      </c>
      <c r="E34" s="488" t="s">
        <v>1730</v>
      </c>
      <c r="F34" s="488" t="s">
        <v>1728</v>
      </c>
      <c r="G34" s="489">
        <v>3</v>
      </c>
      <c r="H34" s="489">
        <v>15</v>
      </c>
      <c r="I34" s="489">
        <v>23</v>
      </c>
    </row>
    <row r="35" spans="1:9" ht="28.5" customHeight="1" x14ac:dyDescent="0.25">
      <c r="A35" s="489">
        <v>17</v>
      </c>
      <c r="B35" s="492" t="s">
        <v>30</v>
      </c>
      <c r="C35" s="490">
        <v>31.541399999999999</v>
      </c>
      <c r="D35" s="490">
        <v>29.070414746543779</v>
      </c>
      <c r="E35" s="488" t="s">
        <v>1730</v>
      </c>
      <c r="F35" s="488" t="s">
        <v>1736</v>
      </c>
      <c r="G35" s="489">
        <v>4</v>
      </c>
      <c r="H35" s="489">
        <v>10</v>
      </c>
      <c r="I35" s="489">
        <v>25</v>
      </c>
    </row>
    <row r="36" spans="1:9" ht="28.5" customHeight="1" x14ac:dyDescent="0.25">
      <c r="A36" s="489">
        <v>18</v>
      </c>
      <c r="B36" s="492" t="s">
        <v>29</v>
      </c>
      <c r="C36" s="490">
        <v>32.433480000000003</v>
      </c>
      <c r="D36" s="490">
        <v>29.892608294930881</v>
      </c>
      <c r="E36" s="488" t="s">
        <v>1731</v>
      </c>
      <c r="F36" s="488" t="s">
        <v>1728</v>
      </c>
      <c r="G36" s="489">
        <v>3</v>
      </c>
      <c r="H36" s="489">
        <v>15</v>
      </c>
      <c r="I36" s="489">
        <v>23</v>
      </c>
    </row>
    <row r="37" spans="1:9" ht="28.5" customHeight="1" thickBot="1" x14ac:dyDescent="0.3">
      <c r="A37" s="493">
        <v>19</v>
      </c>
      <c r="B37" s="494" t="s">
        <v>30</v>
      </c>
      <c r="C37" s="495">
        <v>33.665399999999998</v>
      </c>
      <c r="D37" s="495">
        <v>31.028018433179724</v>
      </c>
      <c r="E37" s="496" t="s">
        <v>1731</v>
      </c>
      <c r="F37" s="496" t="s">
        <v>1736</v>
      </c>
      <c r="G37" s="493">
        <v>4</v>
      </c>
      <c r="H37" s="493">
        <v>10</v>
      </c>
      <c r="I37" s="493">
        <v>25</v>
      </c>
    </row>
    <row r="38" spans="1:9" ht="20.25" x14ac:dyDescent="0.25">
      <c r="A38" s="1008" t="s">
        <v>1740</v>
      </c>
      <c r="B38" s="1009"/>
      <c r="C38" s="1009"/>
      <c r="D38" s="1009"/>
      <c r="E38" s="1009"/>
      <c r="F38" s="1009"/>
      <c r="G38" s="1009"/>
      <c r="H38" s="1009"/>
      <c r="I38" s="1010"/>
    </row>
    <row r="39" spans="1:9" ht="21" thickBot="1" x14ac:dyDescent="0.3">
      <c r="A39" s="1027" t="s">
        <v>1741</v>
      </c>
      <c r="B39" s="1028"/>
      <c r="C39" s="1028"/>
      <c r="D39" s="1028"/>
      <c r="E39" s="1028"/>
      <c r="F39" s="1028"/>
      <c r="G39" s="1028"/>
      <c r="H39" s="1028"/>
      <c r="I39" s="1029"/>
    </row>
    <row r="40" spans="1:9" ht="37.5" x14ac:dyDescent="0.25">
      <c r="A40" s="488" t="s">
        <v>15</v>
      </c>
      <c r="B40" s="1030" t="s">
        <v>16</v>
      </c>
      <c r="C40" s="1031"/>
      <c r="D40" s="1031"/>
      <c r="E40" s="497" t="s">
        <v>17</v>
      </c>
      <c r="F40" s="488" t="s">
        <v>1742</v>
      </c>
      <c r="G40" s="1030" t="s">
        <v>1743</v>
      </c>
      <c r="H40" s="1032"/>
      <c r="I40" s="488" t="s">
        <v>1744</v>
      </c>
    </row>
    <row r="41" spans="1:9" ht="39" customHeight="1" thickBot="1" x14ac:dyDescent="0.3">
      <c r="A41" s="489">
        <v>20</v>
      </c>
      <c r="B41" s="1033" t="s">
        <v>1745</v>
      </c>
      <c r="C41" s="1034"/>
      <c r="D41" s="1034"/>
      <c r="E41" s="497" t="s">
        <v>18</v>
      </c>
      <c r="F41" s="490">
        <v>279.89999999999998</v>
      </c>
      <c r="G41" s="1035"/>
      <c r="H41" s="1036"/>
      <c r="I41" s="490"/>
    </row>
    <row r="42" spans="1:9" ht="25.5" x14ac:dyDescent="0.25">
      <c r="A42" s="1037" t="s">
        <v>1746</v>
      </c>
      <c r="B42" s="1038"/>
      <c r="C42" s="1038"/>
      <c r="D42" s="1038"/>
      <c r="E42" s="1038"/>
      <c r="F42" s="1038"/>
      <c r="G42" s="1038"/>
      <c r="H42" s="1038"/>
      <c r="I42" s="1039"/>
    </row>
    <row r="43" spans="1:9" ht="21" thickBot="1" x14ac:dyDescent="0.3">
      <c r="A43" s="1027" t="s">
        <v>1747</v>
      </c>
      <c r="B43" s="1028"/>
      <c r="C43" s="1028"/>
      <c r="D43" s="1028"/>
      <c r="E43" s="1028"/>
      <c r="F43" s="1028"/>
      <c r="G43" s="1028"/>
      <c r="H43" s="1028"/>
      <c r="I43" s="1029"/>
    </row>
    <row r="44" spans="1:9" ht="37.5" x14ac:dyDescent="0.25">
      <c r="A44" s="488" t="s">
        <v>15</v>
      </c>
      <c r="B44" s="1030" t="s">
        <v>16</v>
      </c>
      <c r="C44" s="1031"/>
      <c r="D44" s="1031"/>
      <c r="E44" s="497" t="s">
        <v>17</v>
      </c>
      <c r="F44" s="488" t="s">
        <v>1742</v>
      </c>
      <c r="G44" s="1030" t="s">
        <v>1743</v>
      </c>
      <c r="H44" s="1032"/>
      <c r="I44" s="488" t="s">
        <v>1744</v>
      </c>
    </row>
    <row r="45" spans="1:9" ht="39" customHeight="1" x14ac:dyDescent="0.25">
      <c r="A45" s="489">
        <v>21</v>
      </c>
      <c r="B45" s="1044" t="s">
        <v>1748</v>
      </c>
      <c r="C45" s="1045"/>
      <c r="D45" s="1045"/>
      <c r="E45" s="497" t="s">
        <v>18</v>
      </c>
      <c r="F45" s="490"/>
      <c r="G45" s="1035"/>
      <c r="H45" s="1036"/>
      <c r="I45" s="490"/>
    </row>
    <row r="46" spans="1:9" ht="16.5" customHeight="1" x14ac:dyDescent="0.25"/>
    <row r="47" spans="1:9" ht="19.5" customHeight="1" x14ac:dyDescent="0.25">
      <c r="A47" s="1136" t="s">
        <v>1767</v>
      </c>
      <c r="B47" s="522"/>
      <c r="C47" s="522"/>
      <c r="D47" s="522"/>
      <c r="E47" s="522"/>
      <c r="F47" s="522"/>
      <c r="G47" s="522"/>
      <c r="H47" s="522"/>
      <c r="I47" s="522"/>
    </row>
    <row r="48" spans="1:9" ht="20.25" customHeight="1" x14ac:dyDescent="0.25">
      <c r="A48" s="522"/>
      <c r="B48" s="522"/>
      <c r="C48" s="522"/>
      <c r="D48" s="522"/>
      <c r="E48" s="522"/>
      <c r="F48" s="522"/>
      <c r="G48" s="522"/>
      <c r="H48" s="522"/>
      <c r="I48" s="522"/>
    </row>
    <row r="49" spans="1:9" ht="106.5" customHeight="1" x14ac:dyDescent="0.25">
      <c r="A49" s="522"/>
      <c r="B49" s="522"/>
      <c r="C49" s="522"/>
      <c r="D49" s="522"/>
      <c r="E49" s="522"/>
      <c r="F49" s="522"/>
      <c r="G49" s="522"/>
      <c r="H49" s="522"/>
      <c r="I49" s="522"/>
    </row>
    <row r="50" spans="1:9" ht="18" x14ac:dyDescent="0.25">
      <c r="B50" s="498"/>
      <c r="C50" s="498"/>
      <c r="D50" s="498"/>
      <c r="E50" s="498"/>
      <c r="F50" s="498"/>
      <c r="G50" s="498"/>
      <c r="H50" s="498"/>
      <c r="I50" s="498"/>
    </row>
    <row r="51" spans="1:9" ht="19.5" customHeight="1" x14ac:dyDescent="0.25">
      <c r="B51" s="1040"/>
      <c r="C51" s="1041"/>
      <c r="D51" s="1041"/>
      <c r="E51" s="1040"/>
      <c r="F51" s="1041"/>
      <c r="G51" s="1041"/>
      <c r="H51" s="1041"/>
      <c r="I51" s="1043"/>
    </row>
    <row r="52" spans="1:9" ht="19.5" customHeight="1" x14ac:dyDescent="0.25">
      <c r="B52" s="1042"/>
      <c r="C52" s="1042"/>
      <c r="D52" s="1042"/>
      <c r="E52" s="1042"/>
      <c r="F52" s="1042"/>
      <c r="G52" s="1042"/>
      <c r="H52" s="1042"/>
      <c r="I52" s="1043"/>
    </row>
    <row r="53" spans="1:9" ht="19.5" customHeight="1" x14ac:dyDescent="0.25">
      <c r="B53" s="1042"/>
      <c r="C53" s="1042"/>
      <c r="D53" s="1042"/>
      <c r="E53" s="1042"/>
      <c r="F53" s="1042"/>
      <c r="G53" s="1042"/>
      <c r="H53" s="1042"/>
      <c r="I53" s="1043"/>
    </row>
  </sheetData>
  <mergeCells count="33">
    <mergeCell ref="B51:D53"/>
    <mergeCell ref="E51:I53"/>
    <mergeCell ref="A43:I43"/>
    <mergeCell ref="B44:D44"/>
    <mergeCell ref="G44:H44"/>
    <mergeCell ref="B45:D45"/>
    <mergeCell ref="G45:H45"/>
    <mergeCell ref="A47:I49"/>
    <mergeCell ref="B40:D40"/>
    <mergeCell ref="G40:H40"/>
    <mergeCell ref="B41:D41"/>
    <mergeCell ref="G41:H41"/>
    <mergeCell ref="A42:I42"/>
    <mergeCell ref="A28:I28"/>
    <mergeCell ref="A30:I30"/>
    <mergeCell ref="A31:I31"/>
    <mergeCell ref="A38:I38"/>
    <mergeCell ref="A39:I39"/>
    <mergeCell ref="A25:A26"/>
    <mergeCell ref="B25:B26"/>
    <mergeCell ref="A27:I27"/>
    <mergeCell ref="A1:I1"/>
    <mergeCell ref="A2:I2"/>
    <mergeCell ref="A4:I4"/>
    <mergeCell ref="A5:I5"/>
    <mergeCell ref="A22:A23"/>
    <mergeCell ref="B22:B23"/>
    <mergeCell ref="A13:I13"/>
    <mergeCell ref="A14:I14"/>
    <mergeCell ref="A16:I16"/>
    <mergeCell ref="A17:I17"/>
    <mergeCell ref="A19:A20"/>
    <mergeCell ref="B19:B20"/>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35"/>
  <sheetViews>
    <sheetView topLeftCell="A31" workbookViewId="0">
      <selection activeCell="N35" sqref="N35"/>
    </sheetView>
  </sheetViews>
  <sheetFormatPr defaultRowHeight="12" x14ac:dyDescent="0.2"/>
  <cols>
    <col min="1" max="1" width="2" style="369" customWidth="1"/>
    <col min="2" max="2" width="13.85546875" style="369" customWidth="1"/>
    <col min="3" max="3" width="19.140625" style="369" customWidth="1"/>
    <col min="4" max="4" width="14" style="369" customWidth="1"/>
    <col min="5" max="5" width="8.7109375" style="369" customWidth="1"/>
    <col min="6" max="6" width="11.85546875" style="369" customWidth="1"/>
    <col min="7" max="7" width="9.140625" style="369"/>
    <col min="8" max="8" width="9.85546875" style="370" hidden="1" customWidth="1"/>
    <col min="9" max="9" width="9.140625" style="370" hidden="1" customWidth="1"/>
    <col min="10" max="11" width="9.140625" style="369" hidden="1" customWidth="1"/>
    <col min="12" max="16384" width="9.140625" style="369"/>
  </cols>
  <sheetData>
    <row r="1" spans="2:16" ht="6" customHeight="1" x14ac:dyDescent="0.3">
      <c r="B1" s="409"/>
      <c r="C1" s="409"/>
      <c r="D1" s="409"/>
      <c r="E1" s="409"/>
      <c r="F1" s="409"/>
      <c r="G1" s="409"/>
    </row>
    <row r="2" spans="2:16" ht="5.25" customHeight="1" thickBot="1" x14ac:dyDescent="0.35">
      <c r="B2" s="410"/>
      <c r="C2" s="410"/>
      <c r="D2" s="410"/>
      <c r="E2" s="410"/>
      <c r="F2" s="410"/>
      <c r="G2" s="410"/>
      <c r="H2" s="371"/>
      <c r="I2" s="372"/>
      <c r="J2" s="372"/>
      <c r="K2" s="372"/>
      <c r="L2" s="372"/>
      <c r="M2" s="372"/>
      <c r="N2" s="372"/>
      <c r="O2" s="372"/>
      <c r="P2" s="373"/>
    </row>
    <row r="3" spans="2:16" ht="18" hidden="1" customHeight="1" x14ac:dyDescent="0.3">
      <c r="B3" s="374"/>
      <c r="C3" s="375"/>
      <c r="D3" s="375"/>
      <c r="E3" s="375"/>
      <c r="F3" s="375" t="s">
        <v>31</v>
      </c>
      <c r="G3" s="376">
        <v>11.6</v>
      </c>
      <c r="H3" s="371"/>
      <c r="I3" s="372"/>
      <c r="J3" s="372"/>
      <c r="K3" s="372"/>
      <c r="L3" s="372"/>
      <c r="M3" s="372"/>
      <c r="N3" s="372"/>
      <c r="O3" s="372"/>
      <c r="P3" s="373"/>
    </row>
    <row r="4" spans="2:16" ht="4.5" customHeight="1" thickBot="1" x14ac:dyDescent="0.35">
      <c r="B4" s="374"/>
      <c r="C4" s="375"/>
      <c r="D4" s="375"/>
      <c r="E4" s="375"/>
      <c r="F4" s="375"/>
      <c r="G4" s="376"/>
      <c r="H4" s="371"/>
      <c r="I4" s="372"/>
      <c r="J4" s="372"/>
      <c r="K4" s="372"/>
      <c r="L4" s="372"/>
      <c r="M4" s="372"/>
      <c r="N4" s="372"/>
      <c r="O4" s="372"/>
      <c r="P4" s="373"/>
    </row>
    <row r="5" spans="2:16" ht="24" hidden="1" customHeight="1" thickBot="1" x14ac:dyDescent="0.35">
      <c r="B5" s="374"/>
      <c r="C5" s="375"/>
      <c r="D5" s="375"/>
      <c r="E5" s="375"/>
      <c r="F5" s="375"/>
      <c r="G5" s="376"/>
      <c r="H5" s="371"/>
      <c r="I5" s="372"/>
      <c r="J5" s="372"/>
      <c r="K5" s="372"/>
      <c r="L5" s="372"/>
      <c r="M5" s="372"/>
      <c r="N5" s="372"/>
      <c r="O5" s="372"/>
      <c r="P5" s="373"/>
    </row>
    <row r="6" spans="2:16" ht="57.75" customHeight="1" thickBot="1" x14ac:dyDescent="0.35">
      <c r="B6" s="374"/>
      <c r="C6" s="375"/>
      <c r="D6" s="375"/>
      <c r="E6" s="375"/>
      <c r="F6" s="375"/>
      <c r="G6" s="376"/>
      <c r="H6" s="371"/>
      <c r="I6" s="372"/>
      <c r="J6" s="372"/>
      <c r="K6" s="372"/>
      <c r="L6" s="372"/>
      <c r="M6" s="372"/>
      <c r="N6" s="372"/>
      <c r="O6" s="372"/>
      <c r="P6" s="373"/>
    </row>
    <row r="7" spans="2:16" ht="14.25" customHeight="1" thickBot="1" x14ac:dyDescent="0.25">
      <c r="B7" s="1078" t="s">
        <v>32</v>
      </c>
      <c r="C7" s="1079"/>
      <c r="D7" s="1079"/>
      <c r="E7" s="1079"/>
      <c r="F7" s="1079"/>
      <c r="G7" s="1080"/>
      <c r="H7" s="377"/>
      <c r="I7" s="373"/>
      <c r="J7" s="370"/>
      <c r="K7" s="370"/>
      <c r="L7" s="370"/>
      <c r="M7" s="370"/>
      <c r="N7" s="370"/>
      <c r="O7" s="370"/>
      <c r="P7" s="370"/>
    </row>
    <row r="8" spans="2:16" ht="30" customHeight="1" thickBot="1" x14ac:dyDescent="0.25">
      <c r="B8" s="1081" t="s">
        <v>33</v>
      </c>
      <c r="C8" s="1082"/>
      <c r="D8" s="378" t="s">
        <v>34</v>
      </c>
      <c r="E8" s="379" t="s">
        <v>35</v>
      </c>
      <c r="F8" s="380" t="s">
        <v>1372</v>
      </c>
      <c r="G8" s="381" t="s">
        <v>36</v>
      </c>
    </row>
    <row r="9" spans="2:16" ht="24" customHeight="1" thickBot="1" x14ac:dyDescent="0.25">
      <c r="B9" s="1083" t="s">
        <v>37</v>
      </c>
      <c r="C9" s="1084"/>
      <c r="D9" s="382"/>
      <c r="E9" s="383" t="s">
        <v>819</v>
      </c>
      <c r="F9" s="384" t="s">
        <v>38</v>
      </c>
      <c r="G9" s="385">
        <f>J9*G3</f>
        <v>54.751999999999995</v>
      </c>
      <c r="J9" s="386">
        <v>4.72</v>
      </c>
    </row>
    <row r="10" spans="2:16" ht="24" customHeight="1" thickBot="1" x14ac:dyDescent="0.25">
      <c r="B10" s="1083" t="s">
        <v>39</v>
      </c>
      <c r="C10" s="1084"/>
      <c r="D10" s="387"/>
      <c r="E10" s="383" t="s">
        <v>819</v>
      </c>
      <c r="F10" s="384" t="s">
        <v>38</v>
      </c>
      <c r="G10" s="385">
        <f>J10*G3</f>
        <v>54.751999999999995</v>
      </c>
      <c r="J10" s="386">
        <v>4.72</v>
      </c>
    </row>
    <row r="11" spans="2:16" ht="36" customHeight="1" thickBot="1" x14ac:dyDescent="0.3">
      <c r="B11" s="1070" t="s">
        <v>40</v>
      </c>
      <c r="C11" s="1071"/>
      <c r="D11" s="388"/>
      <c r="E11" s="383" t="s">
        <v>822</v>
      </c>
      <c r="F11" s="384" t="s">
        <v>38</v>
      </c>
      <c r="G11" s="385">
        <f>J11*G3</f>
        <v>104.86399999999999</v>
      </c>
      <c r="J11" s="386">
        <v>9.0399999999999991</v>
      </c>
    </row>
    <row r="12" spans="2:16" ht="36" customHeight="1" thickBot="1" x14ac:dyDescent="0.3">
      <c r="B12" s="1070" t="s">
        <v>41</v>
      </c>
      <c r="C12" s="1071"/>
      <c r="D12" s="388"/>
      <c r="E12" s="383" t="s">
        <v>822</v>
      </c>
      <c r="F12" s="384" t="s">
        <v>38</v>
      </c>
      <c r="G12" s="385">
        <f>J12*G3</f>
        <v>246.61600000000001</v>
      </c>
      <c r="J12" s="389">
        <v>21.26</v>
      </c>
    </row>
    <row r="13" spans="2:16" ht="36" customHeight="1" thickBot="1" x14ac:dyDescent="0.3">
      <c r="B13" s="1072" t="s">
        <v>42</v>
      </c>
      <c r="C13" s="1073"/>
      <c r="D13" s="390"/>
      <c r="E13" s="383" t="s">
        <v>822</v>
      </c>
      <c r="F13" s="384" t="s">
        <v>38</v>
      </c>
      <c r="G13" s="385">
        <f>J13*G3</f>
        <v>12.064</v>
      </c>
      <c r="J13" s="386">
        <v>1.04</v>
      </c>
    </row>
    <row r="14" spans="2:16" ht="36" customHeight="1" thickBot="1" x14ac:dyDescent="0.3">
      <c r="B14" s="1070" t="s">
        <v>43</v>
      </c>
      <c r="C14" s="1071"/>
      <c r="D14" s="388"/>
      <c r="E14" s="383" t="s">
        <v>822</v>
      </c>
      <c r="F14" s="384" t="s">
        <v>38</v>
      </c>
      <c r="G14" s="385">
        <f>J14*G3</f>
        <v>24.591999999999999</v>
      </c>
      <c r="J14" s="386">
        <v>2.12</v>
      </c>
    </row>
    <row r="15" spans="2:16" ht="36" customHeight="1" thickBot="1" x14ac:dyDescent="0.3">
      <c r="B15" s="1070" t="s">
        <v>44</v>
      </c>
      <c r="C15" s="1071"/>
      <c r="D15" s="388"/>
      <c r="E15" s="383" t="s">
        <v>822</v>
      </c>
      <c r="F15" s="384" t="s">
        <v>38</v>
      </c>
      <c r="G15" s="385">
        <f>J15*G3</f>
        <v>29.115999999999996</v>
      </c>
      <c r="J15" s="386">
        <v>2.5099999999999998</v>
      </c>
    </row>
    <row r="16" spans="2:16" ht="36" customHeight="1" thickBot="1" x14ac:dyDescent="0.3">
      <c r="B16" s="1070" t="s">
        <v>45</v>
      </c>
      <c r="C16" s="1071"/>
      <c r="D16" s="388"/>
      <c r="E16" s="383" t="s">
        <v>822</v>
      </c>
      <c r="F16" s="384" t="s">
        <v>38</v>
      </c>
      <c r="G16" s="385">
        <f>G3*J16</f>
        <v>31.667999999999999</v>
      </c>
      <c r="J16" s="386">
        <v>2.73</v>
      </c>
    </row>
    <row r="17" spans="2:10" ht="36" customHeight="1" thickBot="1" x14ac:dyDescent="0.3">
      <c r="B17" s="1074" t="s">
        <v>46</v>
      </c>
      <c r="C17" s="1075"/>
      <c r="D17" s="388"/>
      <c r="E17" s="383" t="s">
        <v>822</v>
      </c>
      <c r="F17" s="384" t="s">
        <v>38</v>
      </c>
      <c r="G17" s="385">
        <f>G3*J17</f>
        <v>26.332000000000001</v>
      </c>
      <c r="J17" s="386">
        <v>2.27</v>
      </c>
    </row>
    <row r="18" spans="2:10" ht="36" customHeight="1" thickBot="1" x14ac:dyDescent="0.3">
      <c r="B18" s="1074" t="s">
        <v>47</v>
      </c>
      <c r="C18" s="1075"/>
      <c r="D18" s="388"/>
      <c r="E18" s="383" t="s">
        <v>822</v>
      </c>
      <c r="F18" s="384" t="s">
        <v>38</v>
      </c>
      <c r="G18" s="385">
        <f>G3*J18</f>
        <v>52.431999999999995</v>
      </c>
      <c r="J18" s="386">
        <v>4.5199999999999996</v>
      </c>
    </row>
    <row r="19" spans="2:10" ht="36" customHeight="1" thickBot="1" x14ac:dyDescent="0.3">
      <c r="B19" s="1074" t="s">
        <v>48</v>
      </c>
      <c r="C19" s="1075"/>
      <c r="D19" s="388"/>
      <c r="E19" s="383" t="s">
        <v>819</v>
      </c>
      <c r="F19" s="384" t="s">
        <v>38</v>
      </c>
      <c r="G19" s="385">
        <f>J19*G3</f>
        <v>65.540000000000006</v>
      </c>
      <c r="J19" s="386">
        <v>5.65</v>
      </c>
    </row>
    <row r="20" spans="2:10" ht="36" customHeight="1" thickBot="1" x14ac:dyDescent="0.3">
      <c r="B20" s="1074" t="s">
        <v>49</v>
      </c>
      <c r="C20" s="1075"/>
      <c r="D20" s="388"/>
      <c r="E20" s="383" t="s">
        <v>819</v>
      </c>
      <c r="F20" s="384" t="s">
        <v>38</v>
      </c>
      <c r="G20" s="385">
        <f>G3*J20</f>
        <v>65.540000000000006</v>
      </c>
      <c r="J20" s="386">
        <v>5.65</v>
      </c>
    </row>
    <row r="21" spans="2:10" ht="36" hidden="1" customHeight="1" x14ac:dyDescent="0.25">
      <c r="B21" s="1074" t="s">
        <v>50</v>
      </c>
      <c r="C21" s="1075"/>
      <c r="D21" s="388"/>
      <c r="E21" s="383" t="s">
        <v>822</v>
      </c>
      <c r="F21" s="384" t="s">
        <v>38</v>
      </c>
      <c r="G21" s="385">
        <f>H21*I21</f>
        <v>0</v>
      </c>
      <c r="J21" s="386">
        <f>K21*L21</f>
        <v>0</v>
      </c>
    </row>
    <row r="22" spans="2:10" ht="36" customHeight="1" thickBot="1" x14ac:dyDescent="0.3">
      <c r="B22" s="1068" t="s">
        <v>51</v>
      </c>
      <c r="C22" s="1069"/>
      <c r="D22" s="388"/>
      <c r="E22" s="383" t="s">
        <v>822</v>
      </c>
      <c r="F22" s="384" t="s">
        <v>38</v>
      </c>
      <c r="G22" s="385">
        <f>G3*J22</f>
        <v>49.995999999999995</v>
      </c>
      <c r="J22" s="386">
        <v>4.3099999999999996</v>
      </c>
    </row>
    <row r="23" spans="2:10" ht="36" customHeight="1" thickBot="1" x14ac:dyDescent="0.3">
      <c r="B23" s="1068" t="s">
        <v>52</v>
      </c>
      <c r="C23" s="1069"/>
      <c r="D23" s="388"/>
      <c r="E23" s="383" t="s">
        <v>822</v>
      </c>
      <c r="F23" s="384" t="s">
        <v>38</v>
      </c>
      <c r="G23" s="385">
        <f>G3*J23</f>
        <v>52.664000000000001</v>
      </c>
      <c r="J23" s="386">
        <v>4.54</v>
      </c>
    </row>
    <row r="24" spans="2:10" ht="36" customHeight="1" thickBot="1" x14ac:dyDescent="0.3">
      <c r="B24" s="1056" t="s">
        <v>53</v>
      </c>
      <c r="C24" s="1057"/>
      <c r="D24" s="391"/>
      <c r="E24" s="383" t="s">
        <v>822</v>
      </c>
      <c r="F24" s="384" t="s">
        <v>38</v>
      </c>
      <c r="G24" s="385">
        <f>G3*J24</f>
        <v>14.616</v>
      </c>
      <c r="J24" s="386">
        <v>1.26</v>
      </c>
    </row>
    <row r="25" spans="2:10" ht="26.25" customHeight="1" thickBot="1" x14ac:dyDescent="0.25">
      <c r="B25" s="1058" t="s">
        <v>54</v>
      </c>
      <c r="C25" s="1059"/>
      <c r="D25" s="392"/>
      <c r="E25" s="383" t="s">
        <v>822</v>
      </c>
      <c r="F25" s="384" t="s">
        <v>38</v>
      </c>
      <c r="G25" s="385">
        <f>J25*G3</f>
        <v>14.616</v>
      </c>
      <c r="J25" s="386">
        <v>1.26</v>
      </c>
    </row>
    <row r="26" spans="2:10" ht="24" hidden="1" customHeight="1" x14ac:dyDescent="0.2">
      <c r="B26" s="1060" t="s">
        <v>55</v>
      </c>
      <c r="C26" s="1061"/>
      <c r="D26" s="393"/>
      <c r="E26" s="394" t="s">
        <v>822</v>
      </c>
      <c r="F26" s="384" t="s">
        <v>38</v>
      </c>
      <c r="G26" s="385">
        <f>J26*G7</f>
        <v>0</v>
      </c>
      <c r="J26" s="386">
        <v>1.26</v>
      </c>
    </row>
    <row r="27" spans="2:10" ht="24" hidden="1" customHeight="1" x14ac:dyDescent="0.2">
      <c r="B27" s="1062" t="s">
        <v>56</v>
      </c>
      <c r="C27" s="1063"/>
      <c r="D27" s="395"/>
      <c r="E27" s="396" t="s">
        <v>822</v>
      </c>
      <c r="F27" s="384" t="s">
        <v>38</v>
      </c>
      <c r="G27" s="385" t="e">
        <f>J27*G8</f>
        <v>#VALUE!</v>
      </c>
      <c r="J27" s="386">
        <v>1.26</v>
      </c>
    </row>
    <row r="28" spans="2:10" ht="21.75" customHeight="1" thickBot="1" x14ac:dyDescent="0.25">
      <c r="B28" s="1048" t="s">
        <v>57</v>
      </c>
      <c r="C28" s="1049"/>
      <c r="D28" s="1046"/>
      <c r="E28" s="1054" t="s">
        <v>822</v>
      </c>
      <c r="F28" s="397" t="s">
        <v>58</v>
      </c>
      <c r="G28" s="1076">
        <f>J29*G3</f>
        <v>226.43199999999999</v>
      </c>
      <c r="H28" s="1067"/>
      <c r="I28" s="1066"/>
      <c r="J28" s="398"/>
    </row>
    <row r="29" spans="2:10" ht="21" customHeight="1" thickBot="1" x14ac:dyDescent="0.25">
      <c r="B29" s="1050"/>
      <c r="C29" s="1051"/>
      <c r="D29" s="1047"/>
      <c r="E29" s="1055"/>
      <c r="F29" s="399" t="s">
        <v>59</v>
      </c>
      <c r="G29" s="1077"/>
      <c r="H29" s="1067"/>
      <c r="I29" s="1066"/>
      <c r="J29" s="398">
        <v>19.52</v>
      </c>
    </row>
    <row r="30" spans="2:10" ht="21" customHeight="1" thickBot="1" x14ac:dyDescent="0.3">
      <c r="B30" s="1064" t="s">
        <v>60</v>
      </c>
      <c r="C30" s="1065"/>
      <c r="D30" s="400"/>
      <c r="E30" s="401" t="s">
        <v>822</v>
      </c>
      <c r="F30" s="399" t="s">
        <v>61</v>
      </c>
      <c r="G30" s="402">
        <v>5</v>
      </c>
      <c r="H30" s="403"/>
      <c r="I30" s="403"/>
      <c r="J30" s="404"/>
    </row>
    <row r="31" spans="2:10" ht="21" customHeight="1" thickBot="1" x14ac:dyDescent="0.3">
      <c r="B31" s="1064" t="s">
        <v>62</v>
      </c>
      <c r="C31" s="1065"/>
      <c r="D31" s="400"/>
      <c r="E31" s="401" t="s">
        <v>822</v>
      </c>
      <c r="F31" s="399" t="s">
        <v>61</v>
      </c>
      <c r="G31" s="402">
        <v>10</v>
      </c>
      <c r="H31" s="403"/>
      <c r="I31" s="403"/>
      <c r="J31" s="404"/>
    </row>
    <row r="32" spans="2:10" ht="16.5" thickBot="1" x14ac:dyDescent="0.3">
      <c r="B32" s="1052" t="s">
        <v>63</v>
      </c>
      <c r="C32" s="1053"/>
      <c r="D32" s="405"/>
      <c r="E32" s="401" t="s">
        <v>822</v>
      </c>
      <c r="F32" s="399" t="s">
        <v>61</v>
      </c>
      <c r="G32" s="402">
        <v>0.5</v>
      </c>
      <c r="H32" s="406"/>
    </row>
    <row r="33" spans="1:7" ht="14.25" x14ac:dyDescent="0.2">
      <c r="A33" s="407" t="s">
        <v>64</v>
      </c>
    </row>
    <row r="34" spans="1:7" ht="15.75" x14ac:dyDescent="0.25">
      <c r="B34" s="408"/>
      <c r="C34" s="408"/>
      <c r="D34" s="408"/>
    </row>
    <row r="35" spans="1:7" ht="164.25" customHeight="1" x14ac:dyDescent="0.2">
      <c r="A35" s="1138" t="s">
        <v>1767</v>
      </c>
      <c r="B35" s="1139"/>
      <c r="C35" s="1139"/>
      <c r="D35" s="1139"/>
      <c r="E35" s="1139"/>
      <c r="F35" s="1139"/>
      <c r="G35" s="1139"/>
    </row>
  </sheetData>
  <mergeCells count="31">
    <mergeCell ref="A35:G35"/>
    <mergeCell ref="B7:G7"/>
    <mergeCell ref="B8:C8"/>
    <mergeCell ref="B9:C9"/>
    <mergeCell ref="B10:C10"/>
    <mergeCell ref="B11:C11"/>
    <mergeCell ref="I28:I29"/>
    <mergeCell ref="B30:C30"/>
    <mergeCell ref="H28:H29"/>
    <mergeCell ref="B23:C23"/>
    <mergeCell ref="B12:C12"/>
    <mergeCell ref="B13:C13"/>
    <mergeCell ref="B14:C14"/>
    <mergeCell ref="B15:C15"/>
    <mergeCell ref="B16:C16"/>
    <mergeCell ref="B17:C17"/>
    <mergeCell ref="B18:C18"/>
    <mergeCell ref="B19:C19"/>
    <mergeCell ref="B20:C20"/>
    <mergeCell ref="B21:C21"/>
    <mergeCell ref="B22:C22"/>
    <mergeCell ref="G28:G29"/>
    <mergeCell ref="D28:D29"/>
    <mergeCell ref="B28:C29"/>
    <mergeCell ref="B32:C32"/>
    <mergeCell ref="E28:E29"/>
    <mergeCell ref="B24:C24"/>
    <mergeCell ref="B25:C25"/>
    <mergeCell ref="B26:C26"/>
    <mergeCell ref="B27:C27"/>
    <mergeCell ref="B31:C31"/>
  </mergeCells>
  <phoneticPr fontId="4" type="noConversion"/>
  <pageMargins left="0.7" right="0.7" top="0.75" bottom="0.75" header="0.3" footer="0.3"/>
  <drawing r:id="rId1"/>
  <legacyDrawing r:id="rId2"/>
  <oleObjects>
    <mc:AlternateContent xmlns:mc="http://schemas.openxmlformats.org/markup-compatibility/2006">
      <mc:Choice Requires="x14">
        <oleObject shapeId="53249" r:id="rId3">
          <objectPr defaultSize="0" autoPict="0" r:id="rId4">
            <anchor moveWithCells="1" sizeWithCells="1">
              <from>
                <xdr:col>3</xdr:col>
                <xdr:colOff>85725</xdr:colOff>
                <xdr:row>20</xdr:row>
                <xdr:rowOff>0</xdr:rowOff>
              </from>
              <to>
                <xdr:col>3</xdr:col>
                <xdr:colOff>866775</xdr:colOff>
                <xdr:row>20</xdr:row>
                <xdr:rowOff>0</xdr:rowOff>
              </to>
            </anchor>
          </objectPr>
        </oleObject>
      </mc:Choice>
      <mc:Fallback>
        <oleObject shapeId="53249"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topLeftCell="A4" workbookViewId="0">
      <selection activeCell="A6" sqref="A6"/>
    </sheetView>
  </sheetViews>
  <sheetFormatPr defaultRowHeight="15" x14ac:dyDescent="0.25"/>
  <cols>
    <col min="9" max="9" width="4.7109375" customWidth="1"/>
  </cols>
  <sheetData>
    <row r="1" spans="1:11" x14ac:dyDescent="0.25">
      <c r="D1" s="522"/>
      <c r="E1" s="522"/>
      <c r="F1" s="522"/>
      <c r="G1" s="522"/>
    </row>
    <row r="2" spans="1:11" x14ac:dyDescent="0.25">
      <c r="D2" s="5"/>
      <c r="E2" s="545"/>
      <c r="F2" s="543"/>
      <c r="G2" s="543"/>
    </row>
    <row r="3" spans="1:11" x14ac:dyDescent="0.25">
      <c r="D3" s="5"/>
      <c r="E3" s="543"/>
      <c r="F3" s="543"/>
      <c r="G3" s="543"/>
    </row>
    <row r="4" spans="1:11" ht="132" customHeight="1" x14ac:dyDescent="0.25">
      <c r="A4" s="1135" t="s">
        <v>1767</v>
      </c>
      <c r="B4" s="515"/>
      <c r="C4" s="515"/>
      <c r="D4" s="515"/>
      <c r="E4" s="515"/>
      <c r="F4" s="515"/>
      <c r="G4" s="515"/>
      <c r="H4" s="515"/>
      <c r="I4" s="515"/>
      <c r="J4" s="515"/>
      <c r="K4" s="515"/>
    </row>
    <row r="5" spans="1:11" x14ac:dyDescent="0.25">
      <c r="D5" s="5"/>
      <c r="E5" s="543"/>
      <c r="F5" s="543"/>
      <c r="G5" s="543"/>
    </row>
    <row r="7" spans="1:11" x14ac:dyDescent="0.25">
      <c r="A7" s="546"/>
      <c r="B7" s="546"/>
      <c r="C7" s="546"/>
      <c r="D7" s="546"/>
      <c r="E7" s="546"/>
      <c r="F7" s="546"/>
      <c r="G7" s="546"/>
      <c r="H7" s="546"/>
      <c r="I7" s="546"/>
      <c r="J7" s="546"/>
      <c r="K7" s="546"/>
    </row>
    <row r="8" spans="1:11" ht="3.95" customHeight="1" x14ac:dyDescent="0.25"/>
    <row r="9" spans="1:11" x14ac:dyDescent="0.25">
      <c r="C9" s="582" t="s">
        <v>388</v>
      </c>
      <c r="D9" s="582"/>
      <c r="E9" s="582"/>
      <c r="F9" s="582"/>
      <c r="G9" s="582"/>
      <c r="H9" s="582"/>
      <c r="I9" s="5"/>
      <c r="J9" t="s">
        <v>847</v>
      </c>
      <c r="K9" s="272">
        <f>ГЛАВНАЯ!G15</f>
        <v>0</v>
      </c>
    </row>
    <row r="10" spans="1:11" x14ac:dyDescent="0.25">
      <c r="C10" s="582" t="s">
        <v>946</v>
      </c>
      <c r="D10" s="582"/>
      <c r="E10" s="582"/>
      <c r="F10" s="582"/>
      <c r="G10" s="582"/>
      <c r="H10" s="582"/>
      <c r="I10" s="5"/>
      <c r="J10" t="s">
        <v>847</v>
      </c>
      <c r="K10" s="272">
        <f>ГЛАВНАЯ!G17</f>
        <v>0</v>
      </c>
    </row>
    <row r="11" spans="1:11" x14ac:dyDescent="0.25">
      <c r="C11" s="582" t="s">
        <v>947</v>
      </c>
      <c r="D11" s="582"/>
      <c r="E11" s="582"/>
      <c r="F11" s="582"/>
      <c r="G11" s="582"/>
      <c r="H11" s="582"/>
      <c r="I11" s="5"/>
      <c r="J11" t="s">
        <v>847</v>
      </c>
      <c r="K11" s="272">
        <f>ГЛАВНАЯ!G19</f>
        <v>0</v>
      </c>
    </row>
    <row r="12" spans="1:11" ht="3.95" customHeight="1" x14ac:dyDescent="0.25"/>
    <row r="13" spans="1:11" ht="15" customHeight="1" x14ac:dyDescent="0.25">
      <c r="A13" s="574" t="s">
        <v>365</v>
      </c>
      <c r="B13" s="577" t="s">
        <v>918</v>
      </c>
      <c r="C13" s="577"/>
      <c r="D13" s="577" t="s">
        <v>362</v>
      </c>
      <c r="E13" s="550" t="s">
        <v>940</v>
      </c>
      <c r="F13" s="569" t="s">
        <v>941</v>
      </c>
      <c r="G13" s="550" t="s">
        <v>943</v>
      </c>
      <c r="H13" s="550" t="s">
        <v>944</v>
      </c>
      <c r="I13" s="550" t="s">
        <v>251</v>
      </c>
      <c r="J13" s="550" t="s">
        <v>1066</v>
      </c>
      <c r="K13" s="550"/>
    </row>
    <row r="14" spans="1:11" x14ac:dyDescent="0.25">
      <c r="A14" s="574"/>
      <c r="B14" s="577"/>
      <c r="C14" s="577"/>
      <c r="D14" s="577"/>
      <c r="E14" s="567"/>
      <c r="F14" s="570"/>
      <c r="G14" s="567"/>
      <c r="H14" s="567"/>
      <c r="I14" s="567"/>
      <c r="J14" s="567"/>
      <c r="K14" s="567"/>
    </row>
    <row r="15" spans="1:11" x14ac:dyDescent="0.25">
      <c r="A15" s="574"/>
      <c r="B15" s="577"/>
      <c r="C15" s="577"/>
      <c r="D15" s="577"/>
      <c r="E15" s="551"/>
      <c r="F15" s="571"/>
      <c r="G15" s="551"/>
      <c r="H15" s="551"/>
      <c r="I15" s="551"/>
      <c r="J15" s="551"/>
      <c r="K15" s="551"/>
    </row>
    <row r="16" spans="1:11" ht="3.95" customHeight="1" x14ac:dyDescent="0.25"/>
    <row r="17" spans="1:11" x14ac:dyDescent="0.25">
      <c r="E17" s="546" t="s">
        <v>361</v>
      </c>
      <c r="F17" s="546"/>
      <c r="G17" s="546"/>
      <c r="H17" s="546"/>
      <c r="I17" s="546"/>
      <c r="J17" s="546"/>
      <c r="K17" s="546"/>
    </row>
    <row r="18" spans="1:11" ht="15" customHeight="1" x14ac:dyDescent="0.25">
      <c r="A18" s="123" t="s">
        <v>366</v>
      </c>
      <c r="B18" s="572" t="s">
        <v>389</v>
      </c>
      <c r="C18" s="573"/>
      <c r="D18" s="134" t="s">
        <v>363</v>
      </c>
      <c r="E18" s="41" t="s">
        <v>919</v>
      </c>
      <c r="F18" s="41">
        <v>10</v>
      </c>
      <c r="G18" s="41" t="s">
        <v>920</v>
      </c>
      <c r="H18" s="41" t="s">
        <v>921</v>
      </c>
      <c r="I18" s="41" t="s">
        <v>1226</v>
      </c>
      <c r="J18" s="187">
        <v>0.45400000000000001</v>
      </c>
      <c r="K18" s="42"/>
    </row>
    <row r="19" spans="1:11" ht="15" customHeight="1" x14ac:dyDescent="0.25">
      <c r="A19" s="123" t="s">
        <v>366</v>
      </c>
      <c r="B19" s="572" t="s">
        <v>389</v>
      </c>
      <c r="C19" s="573"/>
      <c r="D19" s="134" t="s">
        <v>364</v>
      </c>
      <c r="E19" s="41" t="s">
        <v>919</v>
      </c>
      <c r="F19" s="41">
        <v>41</v>
      </c>
      <c r="G19" s="41" t="s">
        <v>922</v>
      </c>
      <c r="H19" s="41" t="s">
        <v>923</v>
      </c>
      <c r="I19" s="41" t="s">
        <v>1226</v>
      </c>
      <c r="J19" s="187">
        <v>0.496</v>
      </c>
      <c r="K19" s="42"/>
    </row>
    <row r="20" spans="1:11" ht="15" customHeight="1" x14ac:dyDescent="0.25">
      <c r="A20" s="123" t="s">
        <v>366</v>
      </c>
      <c r="B20" s="572" t="s">
        <v>390</v>
      </c>
      <c r="C20" s="573"/>
      <c r="D20" s="134">
        <v>130</v>
      </c>
      <c r="E20" s="6" t="s">
        <v>919</v>
      </c>
      <c r="F20" s="6">
        <v>0.35</v>
      </c>
      <c r="G20" s="6" t="s">
        <v>924</v>
      </c>
      <c r="H20" s="6" t="s">
        <v>925</v>
      </c>
      <c r="I20" s="41" t="s">
        <v>1226</v>
      </c>
      <c r="J20" s="187">
        <v>0.81</v>
      </c>
      <c r="K20" s="42"/>
    </row>
    <row r="21" spans="1:11" ht="3.95" customHeight="1" x14ac:dyDescent="0.25"/>
    <row r="22" spans="1:11" x14ac:dyDescent="0.25">
      <c r="E22" s="546" t="s">
        <v>368</v>
      </c>
      <c r="F22" s="546"/>
      <c r="G22" s="546"/>
      <c r="H22" s="546"/>
      <c r="I22" s="546"/>
      <c r="J22" s="546"/>
      <c r="K22" s="546"/>
    </row>
    <row r="23" spans="1:11" ht="15" customHeight="1" x14ac:dyDescent="0.25">
      <c r="A23" s="123" t="s">
        <v>366</v>
      </c>
      <c r="B23" s="539" t="s">
        <v>391</v>
      </c>
      <c r="C23" s="540"/>
      <c r="D23" s="134" t="s">
        <v>369</v>
      </c>
      <c r="E23" s="41" t="s">
        <v>919</v>
      </c>
      <c r="F23" s="41">
        <v>2.9</v>
      </c>
      <c r="G23" s="41" t="s">
        <v>920</v>
      </c>
      <c r="H23" s="41" t="s">
        <v>921</v>
      </c>
      <c r="I23" s="41" t="s">
        <v>1226</v>
      </c>
      <c r="J23" s="187">
        <v>0.45400000000000001</v>
      </c>
      <c r="K23" s="42"/>
    </row>
    <row r="24" spans="1:11" ht="15" customHeight="1" x14ac:dyDescent="0.25">
      <c r="A24" s="123" t="s">
        <v>366</v>
      </c>
      <c r="B24" s="539" t="s">
        <v>391</v>
      </c>
      <c r="C24" s="540"/>
      <c r="D24" s="134" t="s">
        <v>370</v>
      </c>
      <c r="E24" s="41" t="s">
        <v>919</v>
      </c>
      <c r="F24" s="41">
        <v>0.09</v>
      </c>
      <c r="G24" s="41" t="s">
        <v>922</v>
      </c>
      <c r="H24" s="41" t="s">
        <v>923</v>
      </c>
      <c r="I24" s="41" t="s">
        <v>1226</v>
      </c>
      <c r="J24" s="187">
        <v>0.496</v>
      </c>
      <c r="K24" s="42"/>
    </row>
    <row r="25" spans="1:11" ht="15" customHeight="1" x14ac:dyDescent="0.25">
      <c r="A25" s="123" t="s">
        <v>366</v>
      </c>
      <c r="B25" s="539" t="s">
        <v>392</v>
      </c>
      <c r="C25" s="540"/>
      <c r="D25" s="134" t="s">
        <v>367</v>
      </c>
      <c r="E25" s="6" t="s">
        <v>919</v>
      </c>
      <c r="F25" s="6">
        <v>0.02</v>
      </c>
      <c r="G25" s="6" t="s">
        <v>926</v>
      </c>
      <c r="H25" s="6" t="s">
        <v>923</v>
      </c>
      <c r="I25" s="41" t="s">
        <v>1226</v>
      </c>
      <c r="J25" s="187">
        <v>1.012</v>
      </c>
      <c r="K25" s="42"/>
    </row>
    <row r="26" spans="1:11" ht="3.95" customHeight="1" x14ac:dyDescent="0.25"/>
    <row r="27" spans="1:11" x14ac:dyDescent="0.25">
      <c r="E27" s="546" t="s">
        <v>371</v>
      </c>
      <c r="F27" s="546"/>
      <c r="G27" s="546"/>
      <c r="H27" s="546"/>
      <c r="I27" s="546"/>
      <c r="J27" s="546"/>
      <c r="K27" s="546"/>
    </row>
    <row r="28" spans="1:11" ht="15" customHeight="1" x14ac:dyDescent="0.25">
      <c r="A28" s="123" t="s">
        <v>366</v>
      </c>
      <c r="B28" s="572" t="s">
        <v>394</v>
      </c>
      <c r="C28" s="573"/>
      <c r="D28" s="134" t="s">
        <v>376</v>
      </c>
      <c r="E28" s="6" t="s">
        <v>1346</v>
      </c>
      <c r="F28" s="6" t="s">
        <v>937</v>
      </c>
      <c r="G28" s="6" t="s">
        <v>1345</v>
      </c>
      <c r="H28" s="6" t="s">
        <v>928</v>
      </c>
      <c r="I28" s="41" t="s">
        <v>1226</v>
      </c>
      <c r="J28" s="187">
        <v>0.89300000000000002</v>
      </c>
      <c r="K28" s="42"/>
    </row>
    <row r="29" spans="1:11" ht="15" customHeight="1" x14ac:dyDescent="0.25">
      <c r="A29" s="123" t="s">
        <v>366</v>
      </c>
      <c r="B29" s="572" t="s">
        <v>393</v>
      </c>
      <c r="C29" s="573"/>
      <c r="D29" s="134" t="s">
        <v>375</v>
      </c>
      <c r="E29" s="6" t="s">
        <v>919</v>
      </c>
      <c r="F29" s="6" t="s">
        <v>937</v>
      </c>
      <c r="G29" s="6" t="s">
        <v>930</v>
      </c>
      <c r="H29" s="6" t="s">
        <v>928</v>
      </c>
      <c r="I29" s="41" t="s">
        <v>1226</v>
      </c>
      <c r="J29" s="187">
        <v>1.0349999999999999</v>
      </c>
      <c r="K29" s="42"/>
    </row>
    <row r="30" spans="1:11" ht="15" customHeight="1" x14ac:dyDescent="0.25">
      <c r="A30" s="123" t="s">
        <v>366</v>
      </c>
      <c r="B30" s="572" t="s">
        <v>393</v>
      </c>
      <c r="C30" s="573"/>
      <c r="D30" s="134" t="s">
        <v>374</v>
      </c>
      <c r="E30" s="6" t="s">
        <v>919</v>
      </c>
      <c r="F30" s="6" t="s">
        <v>937</v>
      </c>
      <c r="G30" s="6" t="s">
        <v>931</v>
      </c>
      <c r="H30" s="6" t="s">
        <v>928</v>
      </c>
      <c r="I30" s="41" t="s">
        <v>1226</v>
      </c>
      <c r="J30" s="187">
        <v>1.1759999999999999</v>
      </c>
      <c r="K30" s="42"/>
    </row>
    <row r="31" spans="1:11" ht="15" customHeight="1" x14ac:dyDescent="0.25">
      <c r="A31" s="123" t="s">
        <v>366</v>
      </c>
      <c r="B31" s="572" t="s">
        <v>393</v>
      </c>
      <c r="C31" s="573"/>
      <c r="D31" s="134" t="s">
        <v>373</v>
      </c>
      <c r="E31" s="6" t="s">
        <v>919</v>
      </c>
      <c r="F31" s="6" t="s">
        <v>937</v>
      </c>
      <c r="G31" s="43" t="s">
        <v>932</v>
      </c>
      <c r="H31" s="6" t="s">
        <v>928</v>
      </c>
      <c r="I31" s="41" t="s">
        <v>1226</v>
      </c>
      <c r="J31" s="187">
        <v>1.4279999999999999</v>
      </c>
      <c r="K31" s="42"/>
    </row>
    <row r="32" spans="1:11" ht="15" customHeight="1" x14ac:dyDescent="0.25">
      <c r="A32" s="123" t="s">
        <v>366</v>
      </c>
      <c r="B32" s="572" t="s">
        <v>393</v>
      </c>
      <c r="C32" s="573"/>
      <c r="D32" s="134" t="s">
        <v>372</v>
      </c>
      <c r="E32" s="6" t="s">
        <v>919</v>
      </c>
      <c r="F32" s="6" t="s">
        <v>937</v>
      </c>
      <c r="G32" s="43" t="s">
        <v>933</v>
      </c>
      <c r="H32" s="6" t="s">
        <v>928</v>
      </c>
      <c r="I32" s="41" t="s">
        <v>1226</v>
      </c>
      <c r="J32" s="187">
        <v>7.3689999999999998</v>
      </c>
      <c r="K32" s="42"/>
    </row>
    <row r="33" spans="1:11" ht="3.95" customHeight="1" x14ac:dyDescent="0.25"/>
    <row r="34" spans="1:11" x14ac:dyDescent="0.25">
      <c r="E34" s="546" t="s">
        <v>377</v>
      </c>
      <c r="F34" s="546"/>
      <c r="G34" s="546"/>
      <c r="H34" s="546"/>
      <c r="I34" s="546"/>
      <c r="J34" s="546"/>
      <c r="K34" s="546"/>
    </row>
    <row r="35" spans="1:11" ht="15" customHeight="1" x14ac:dyDescent="0.25">
      <c r="A35" s="123" t="s">
        <v>366</v>
      </c>
      <c r="B35" s="572" t="s">
        <v>395</v>
      </c>
      <c r="C35" s="573"/>
      <c r="D35" s="134" t="s">
        <v>378</v>
      </c>
      <c r="E35" s="6" t="s">
        <v>919</v>
      </c>
      <c r="F35" s="6" t="s">
        <v>937</v>
      </c>
      <c r="G35" s="6" t="s">
        <v>927</v>
      </c>
      <c r="H35" s="6" t="s">
        <v>928</v>
      </c>
      <c r="I35" s="41" t="s">
        <v>1226</v>
      </c>
      <c r="J35" s="187">
        <v>0.63</v>
      </c>
      <c r="K35" s="42"/>
    </row>
    <row r="36" spans="1:11" ht="15" customHeight="1" x14ac:dyDescent="0.25">
      <c r="A36" s="123" t="s">
        <v>366</v>
      </c>
      <c r="B36" s="572" t="s">
        <v>395</v>
      </c>
      <c r="C36" s="573"/>
      <c r="D36" s="134" t="s">
        <v>379</v>
      </c>
      <c r="E36" s="6" t="s">
        <v>1344</v>
      </c>
      <c r="F36" s="6" t="s">
        <v>938</v>
      </c>
      <c r="G36" s="6" t="s">
        <v>929</v>
      </c>
      <c r="H36" s="6" t="s">
        <v>928</v>
      </c>
      <c r="I36" s="41" t="s">
        <v>1226</v>
      </c>
      <c r="J36" s="187">
        <v>0.6</v>
      </c>
      <c r="K36" s="42"/>
    </row>
    <row r="37" spans="1:11" ht="3.95" customHeight="1" x14ac:dyDescent="0.25"/>
    <row r="38" spans="1:11" x14ac:dyDescent="0.25">
      <c r="E38" s="546" t="s">
        <v>361</v>
      </c>
      <c r="F38" s="546"/>
      <c r="G38" s="546"/>
      <c r="H38" s="546"/>
      <c r="I38" s="546"/>
      <c r="J38" s="546"/>
      <c r="K38" s="546"/>
    </row>
    <row r="39" spans="1:11" ht="15" customHeight="1" x14ac:dyDescent="0.25">
      <c r="A39" s="123" t="s">
        <v>383</v>
      </c>
      <c r="B39" s="578" t="s">
        <v>396</v>
      </c>
      <c r="C39" s="579"/>
      <c r="D39" s="134" t="s">
        <v>384</v>
      </c>
      <c r="E39" s="44" t="s">
        <v>919</v>
      </c>
      <c r="F39" s="44">
        <v>10</v>
      </c>
      <c r="G39" s="44" t="s">
        <v>934</v>
      </c>
      <c r="H39" s="44" t="s">
        <v>921</v>
      </c>
      <c r="I39" s="44" t="s">
        <v>399</v>
      </c>
      <c r="J39" s="187">
        <v>3.69</v>
      </c>
      <c r="K39" s="42"/>
    </row>
    <row r="40" spans="1:11" ht="15" customHeight="1" x14ac:dyDescent="0.25">
      <c r="A40" s="123" t="s">
        <v>383</v>
      </c>
      <c r="B40" s="572" t="s">
        <v>389</v>
      </c>
      <c r="C40" s="573"/>
      <c r="D40" s="134" t="s">
        <v>385</v>
      </c>
      <c r="E40" s="44" t="s">
        <v>919</v>
      </c>
      <c r="F40" s="44" t="s">
        <v>939</v>
      </c>
      <c r="G40" s="44" t="s">
        <v>922</v>
      </c>
      <c r="H40" s="44" t="s">
        <v>923</v>
      </c>
      <c r="I40" s="41" t="s">
        <v>1226</v>
      </c>
      <c r="J40" s="187">
        <v>0.39900000000000002</v>
      </c>
      <c r="K40" s="42"/>
    </row>
    <row r="41" spans="1:11" ht="3.95" customHeight="1" x14ac:dyDescent="0.25">
      <c r="D41" s="271"/>
    </row>
    <row r="42" spans="1:11" x14ac:dyDescent="0.25">
      <c r="D42" s="271"/>
      <c r="E42" s="546" t="s">
        <v>368</v>
      </c>
      <c r="F42" s="546"/>
      <c r="G42" s="546"/>
      <c r="H42" s="546"/>
      <c r="I42" s="546"/>
      <c r="J42" s="546"/>
      <c r="K42" s="546"/>
    </row>
    <row r="43" spans="1:11" ht="15" customHeight="1" x14ac:dyDescent="0.25">
      <c r="A43" s="123" t="s">
        <v>383</v>
      </c>
      <c r="B43" s="578" t="s">
        <v>397</v>
      </c>
      <c r="C43" s="579"/>
      <c r="D43" s="134" t="s">
        <v>384</v>
      </c>
      <c r="E43" s="44" t="s">
        <v>919</v>
      </c>
      <c r="F43" s="44">
        <v>2.9</v>
      </c>
      <c r="G43" s="44" t="s">
        <v>934</v>
      </c>
      <c r="H43" s="44" t="s">
        <v>921</v>
      </c>
      <c r="I43" s="44" t="s">
        <v>399</v>
      </c>
      <c r="J43" s="187">
        <v>3.69</v>
      </c>
      <c r="K43" s="42"/>
    </row>
    <row r="44" spans="1:11" ht="15" customHeight="1" x14ac:dyDescent="0.25">
      <c r="A44" s="123" t="s">
        <v>383</v>
      </c>
      <c r="B44" s="572" t="s">
        <v>391</v>
      </c>
      <c r="C44" s="573"/>
      <c r="D44" s="134" t="s">
        <v>385</v>
      </c>
      <c r="E44" s="44" t="s">
        <v>919</v>
      </c>
      <c r="F44" s="44">
        <v>0.35</v>
      </c>
      <c r="G44" s="44" t="s">
        <v>922</v>
      </c>
      <c r="H44" s="44" t="s">
        <v>923</v>
      </c>
      <c r="I44" s="41" t="s">
        <v>1226</v>
      </c>
      <c r="J44" s="187">
        <v>0.39900000000000002</v>
      </c>
      <c r="K44" s="42"/>
    </row>
    <row r="45" spans="1:11" ht="3.95" customHeight="1" x14ac:dyDescent="0.25"/>
    <row r="46" spans="1:11" x14ac:dyDescent="0.25">
      <c r="E46" s="546" t="s">
        <v>380</v>
      </c>
      <c r="F46" s="546"/>
      <c r="G46" s="546"/>
      <c r="H46" s="546"/>
      <c r="I46" s="546"/>
      <c r="J46" s="546"/>
      <c r="K46" s="546"/>
    </row>
    <row r="47" spans="1:11" ht="15" customHeight="1" x14ac:dyDescent="0.25">
      <c r="A47" s="123" t="s">
        <v>366</v>
      </c>
      <c r="B47" s="575" t="s">
        <v>387</v>
      </c>
      <c r="C47" s="576"/>
      <c r="D47" s="134" t="s">
        <v>382</v>
      </c>
      <c r="E47" s="6" t="s">
        <v>935</v>
      </c>
      <c r="F47" s="6">
        <v>0.1</v>
      </c>
      <c r="G47" s="580" t="s">
        <v>400</v>
      </c>
      <c r="H47" s="581"/>
      <c r="I47" s="44" t="s">
        <v>1183</v>
      </c>
      <c r="J47" s="122">
        <v>10</v>
      </c>
      <c r="K47" s="123"/>
    </row>
    <row r="48" spans="1:11" ht="15" customHeight="1" x14ac:dyDescent="0.25">
      <c r="A48" s="123" t="s">
        <v>366</v>
      </c>
      <c r="B48" s="575" t="s">
        <v>386</v>
      </c>
      <c r="C48" s="576"/>
      <c r="D48" s="134" t="s">
        <v>381</v>
      </c>
      <c r="E48" s="6" t="s">
        <v>936</v>
      </c>
      <c r="F48" s="6">
        <v>0.25</v>
      </c>
      <c r="G48" s="568" t="s">
        <v>401</v>
      </c>
      <c r="H48" s="568"/>
      <c r="I48" s="44" t="s">
        <v>1183</v>
      </c>
      <c r="J48" s="122">
        <v>21.15</v>
      </c>
      <c r="K48" s="123"/>
    </row>
    <row r="50" spans="11:11" x14ac:dyDescent="0.25">
      <c r="K50" s="13">
        <f ca="1">TODAY()</f>
        <v>42088</v>
      </c>
    </row>
  </sheetData>
  <mergeCells count="47">
    <mergeCell ref="B43:C43"/>
    <mergeCell ref="G47:H47"/>
    <mergeCell ref="B39:C39"/>
    <mergeCell ref="B48:C48"/>
    <mergeCell ref="C9:H9"/>
    <mergeCell ref="C10:H10"/>
    <mergeCell ref="C11:H11"/>
    <mergeCell ref="B23:C23"/>
    <mergeCell ref="B24:C24"/>
    <mergeCell ref="B13:C15"/>
    <mergeCell ref="B18:C18"/>
    <mergeCell ref="B30:C30"/>
    <mergeCell ref="B31:C31"/>
    <mergeCell ref="B25:C25"/>
    <mergeCell ref="B28:C28"/>
    <mergeCell ref="B29:C29"/>
    <mergeCell ref="B47:C47"/>
    <mergeCell ref="B44:C44"/>
    <mergeCell ref="B40:C40"/>
    <mergeCell ref="A7:K7"/>
    <mergeCell ref="E34:K34"/>
    <mergeCell ref="E46:K46"/>
    <mergeCell ref="K13:K15"/>
    <mergeCell ref="E17:K17"/>
    <mergeCell ref="B19:C19"/>
    <mergeCell ref="E22:K22"/>
    <mergeCell ref="B20:C20"/>
    <mergeCell ref="G13:G15"/>
    <mergeCell ref="J13:J15"/>
    <mergeCell ref="D13:D15"/>
    <mergeCell ref="E27:K27"/>
    <mergeCell ref="B32:C32"/>
    <mergeCell ref="B35:C35"/>
    <mergeCell ref="B36:C36"/>
    <mergeCell ref="A13:A15"/>
    <mergeCell ref="D1:G1"/>
    <mergeCell ref="E2:G2"/>
    <mergeCell ref="E3:G3"/>
    <mergeCell ref="E5:G5"/>
    <mergeCell ref="A4:K4"/>
    <mergeCell ref="I13:I15"/>
    <mergeCell ref="H13:H15"/>
    <mergeCell ref="G48:H48"/>
    <mergeCell ref="E13:E15"/>
    <mergeCell ref="F13:F15"/>
    <mergeCell ref="E38:K38"/>
    <mergeCell ref="E42:K42"/>
  </mergeCells>
  <phoneticPr fontId="4" type="noConversion"/>
  <pageMargins left="3.937007874015748E-2" right="3.937007874015748E-2" top="0.74803149606299213" bottom="0.74803149606299213" header="0.31496062992125984" footer="0.31496062992125984"/>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47"/>
  <sheetViews>
    <sheetView topLeftCell="A42" workbookViewId="0">
      <selection activeCell="A47" sqref="A47:M47"/>
    </sheetView>
  </sheetViews>
  <sheetFormatPr defaultRowHeight="15.75" x14ac:dyDescent="0.25"/>
  <cols>
    <col min="1" max="1" width="5.5703125" customWidth="1"/>
    <col min="2" max="2" width="8.7109375" style="456" customWidth="1"/>
    <col min="3" max="3" width="13.42578125" style="456" customWidth="1"/>
    <col min="4" max="4" width="5.28515625" style="456" customWidth="1"/>
    <col min="5" max="5" width="11.7109375" style="456" customWidth="1"/>
    <col min="6" max="6" width="0" style="456" hidden="1" customWidth="1"/>
    <col min="7" max="7" width="7.42578125" style="456" customWidth="1"/>
    <col min="8" max="8" width="10.5703125" style="456" customWidth="1"/>
    <col min="9" max="9" width="14.28515625" style="456" customWidth="1"/>
    <col min="10" max="10" width="5.28515625" style="456" customWidth="1"/>
    <col min="11" max="11" width="12.28515625" style="456" customWidth="1"/>
    <col min="12" max="12" width="0" style="456" hidden="1" customWidth="1"/>
    <col min="13" max="13" width="7.85546875" style="456" customWidth="1"/>
  </cols>
  <sheetData>
    <row r="1" spans="2:13" ht="0.75" customHeight="1" thickBot="1" x14ac:dyDescent="0.3">
      <c r="B1" s="411"/>
      <c r="C1" s="411"/>
      <c r="D1" s="1124"/>
      <c r="E1" s="1124"/>
      <c r="F1" s="1124"/>
      <c r="G1" s="1124"/>
      <c r="H1" s="1124"/>
      <c r="I1" s="1124"/>
      <c r="J1" s="1124"/>
      <c r="K1" s="1124"/>
      <c r="L1" s="1124"/>
      <c r="M1" s="1124"/>
    </row>
    <row r="2" spans="2:13" ht="3" customHeight="1" thickBot="1" x14ac:dyDescent="0.3">
      <c r="B2" s="411"/>
      <c r="C2" s="411"/>
      <c r="D2" s="1124"/>
      <c r="E2" s="1124"/>
      <c r="F2" s="1124"/>
      <c r="G2" s="1124"/>
      <c r="H2" s="1124"/>
      <c r="I2" s="1124"/>
      <c r="J2" s="1124"/>
      <c r="K2" s="1124"/>
      <c r="L2" s="1124"/>
      <c r="M2" s="1124"/>
    </row>
    <row r="3" spans="2:13" ht="16.5" hidden="1" thickBot="1" x14ac:dyDescent="0.3">
      <c r="B3" s="411"/>
      <c r="C3" s="411"/>
      <c r="D3" s="1124"/>
      <c r="E3" s="1124"/>
      <c r="F3" s="1124"/>
      <c r="G3" s="1124"/>
      <c r="H3" s="1124"/>
      <c r="I3" s="1124"/>
      <c r="J3" s="1124"/>
      <c r="K3" s="1124"/>
      <c r="L3" s="1124"/>
      <c r="M3" s="1124"/>
    </row>
    <row r="4" spans="2:13" ht="19.5" hidden="1" customHeight="1" thickBot="1" x14ac:dyDescent="0.3">
      <c r="B4" s="411"/>
      <c r="C4" s="411"/>
      <c r="D4" s="1124"/>
      <c r="E4" s="1124"/>
      <c r="F4" s="1124"/>
      <c r="G4" s="1124"/>
      <c r="H4" s="1124"/>
      <c r="I4" s="1124"/>
      <c r="J4" s="1124"/>
      <c r="K4" s="1124"/>
      <c r="L4" s="1124"/>
      <c r="M4" s="1124"/>
    </row>
    <row r="5" spans="2:13" ht="12" hidden="1" customHeight="1" thickBot="1" x14ac:dyDescent="0.3">
      <c r="B5" s="1125"/>
      <c r="C5" s="1125"/>
      <c r="D5" s="1124"/>
      <c r="E5" s="1124"/>
      <c r="F5" s="1124"/>
      <c r="G5" s="1124"/>
      <c r="H5" s="1124"/>
      <c r="I5" s="1124"/>
      <c r="J5" s="1124"/>
      <c r="K5" s="1124"/>
      <c r="L5" s="1124"/>
      <c r="M5" s="1124"/>
    </row>
    <row r="6" spans="2:13" ht="19.5" thickBot="1" x14ac:dyDescent="0.35">
      <c r="B6" s="1126" t="s">
        <v>65</v>
      </c>
      <c r="C6" s="1126"/>
      <c r="D6" s="1126"/>
      <c r="E6" s="1126"/>
      <c r="F6" s="1126"/>
      <c r="G6" s="1126"/>
      <c r="H6" s="1126"/>
      <c r="I6" s="1126"/>
      <c r="J6" s="1126"/>
      <c r="K6" s="1126"/>
      <c r="L6" s="1126"/>
      <c r="M6" s="1126"/>
    </row>
    <row r="7" spans="2:13" ht="16.5" thickBot="1" x14ac:dyDescent="0.3">
      <c r="B7" s="412"/>
      <c r="C7" s="413"/>
      <c r="D7" s="413"/>
      <c r="E7" s="413"/>
      <c r="F7" s="413"/>
      <c r="G7" s="413"/>
      <c r="H7" s="413"/>
      <c r="I7" s="413"/>
      <c r="J7" s="413"/>
      <c r="K7" s="414" t="s">
        <v>66</v>
      </c>
      <c r="L7" s="414"/>
      <c r="M7" s="415"/>
    </row>
    <row r="8" spans="2:13" ht="16.5" hidden="1" thickBot="1" x14ac:dyDescent="0.3">
      <c r="B8" s="416"/>
      <c r="C8" s="413"/>
      <c r="D8" s="413"/>
      <c r="E8" s="413"/>
      <c r="F8" s="411"/>
      <c r="G8" s="411"/>
      <c r="H8" s="413"/>
      <c r="I8" s="413"/>
      <c r="J8" s="413"/>
      <c r="K8" s="417"/>
      <c r="L8" s="1127">
        <v>11.75</v>
      </c>
      <c r="M8" s="1127"/>
    </row>
    <row r="9" spans="2:13" ht="33" customHeight="1" thickBot="1" x14ac:dyDescent="0.3">
      <c r="B9" s="418" t="s">
        <v>34</v>
      </c>
      <c r="C9" s="419" t="s">
        <v>67</v>
      </c>
      <c r="D9" s="419" t="s">
        <v>68</v>
      </c>
      <c r="E9" s="419" t="s">
        <v>69</v>
      </c>
      <c r="F9" s="420" t="s">
        <v>70</v>
      </c>
      <c r="G9" s="420" t="s">
        <v>71</v>
      </c>
      <c r="H9" s="418" t="s">
        <v>34</v>
      </c>
      <c r="I9" s="419" t="s">
        <v>67</v>
      </c>
      <c r="J9" s="419" t="s">
        <v>68</v>
      </c>
      <c r="K9" s="419" t="s">
        <v>69</v>
      </c>
      <c r="L9" s="420" t="s">
        <v>70</v>
      </c>
      <c r="M9" s="420" t="s">
        <v>71</v>
      </c>
    </row>
    <row r="10" spans="2:13" ht="30" customHeight="1" thickBot="1" x14ac:dyDescent="0.3">
      <c r="B10" s="1128"/>
      <c r="C10" s="1129" t="s">
        <v>72</v>
      </c>
      <c r="D10" s="1130" t="s">
        <v>822</v>
      </c>
      <c r="E10" s="1107" t="s">
        <v>73</v>
      </c>
      <c r="F10" s="1118">
        <v>5.63</v>
      </c>
      <c r="G10" s="1119">
        <f>F10*L8</f>
        <v>66.152500000000003</v>
      </c>
      <c r="H10" s="1131"/>
      <c r="I10" s="1090" t="s">
        <v>74</v>
      </c>
      <c r="J10" s="1096" t="s">
        <v>822</v>
      </c>
      <c r="K10" s="1107" t="s">
        <v>73</v>
      </c>
      <c r="L10" s="1132">
        <v>1.5</v>
      </c>
      <c r="M10" s="1108">
        <f>L10*L8</f>
        <v>17.625</v>
      </c>
    </row>
    <row r="11" spans="2:13" ht="33.75" customHeight="1" thickBot="1" x14ac:dyDescent="0.3">
      <c r="B11" s="1128"/>
      <c r="C11" s="1129"/>
      <c r="D11" s="1130"/>
      <c r="E11" s="1107"/>
      <c r="F11" s="1118"/>
      <c r="G11" s="1119"/>
      <c r="H11" s="1131"/>
      <c r="I11" s="1090"/>
      <c r="J11" s="1096"/>
      <c r="K11" s="1107"/>
      <c r="L11" s="1132"/>
      <c r="M11" s="1108"/>
    </row>
    <row r="12" spans="2:13" ht="0.75" customHeight="1" thickBot="1" x14ac:dyDescent="0.3">
      <c r="B12" s="1128"/>
      <c r="C12" s="1129"/>
      <c r="D12" s="1130"/>
      <c r="E12" s="1107"/>
      <c r="F12" s="1118"/>
      <c r="G12" s="1119"/>
      <c r="H12" s="1131"/>
      <c r="I12" s="1090"/>
      <c r="J12" s="1096"/>
      <c r="K12" s="1107"/>
      <c r="L12" s="1132"/>
      <c r="M12" s="1108"/>
    </row>
    <row r="13" spans="2:13" ht="11.25" customHeight="1" thickBot="1" x14ac:dyDescent="0.3">
      <c r="B13" s="1128"/>
      <c r="C13" s="1129"/>
      <c r="D13" s="1130"/>
      <c r="E13" s="421" t="s">
        <v>75</v>
      </c>
      <c r="F13" s="1118"/>
      <c r="G13" s="1119"/>
      <c r="H13" s="1131"/>
      <c r="I13" s="1090"/>
      <c r="J13" s="1096"/>
      <c r="K13" s="421" t="s">
        <v>75</v>
      </c>
      <c r="L13" s="422">
        <v>1.68</v>
      </c>
      <c r="M13" s="423">
        <f>L13*L8</f>
        <v>19.739999999999998</v>
      </c>
    </row>
    <row r="14" spans="2:13" ht="38.25" customHeight="1" thickBot="1" x14ac:dyDescent="0.3">
      <c r="B14" s="1089"/>
      <c r="C14" s="1090" t="s">
        <v>76</v>
      </c>
      <c r="D14" s="1091" t="s">
        <v>77</v>
      </c>
      <c r="E14" s="424" t="s">
        <v>78</v>
      </c>
      <c r="F14" s="425">
        <v>2.84</v>
      </c>
      <c r="G14" s="426">
        <f>F14*L8</f>
        <v>33.369999999999997</v>
      </c>
      <c r="H14" s="1123"/>
      <c r="I14" s="1090" t="s">
        <v>79</v>
      </c>
      <c r="J14" s="1091" t="s">
        <v>822</v>
      </c>
      <c r="K14" s="1107" t="s">
        <v>73</v>
      </c>
      <c r="L14" s="1100">
        <v>3</v>
      </c>
      <c r="M14" s="1108">
        <f>L14*L8</f>
        <v>35.25</v>
      </c>
    </row>
    <row r="15" spans="2:13" ht="11.25" customHeight="1" thickBot="1" x14ac:dyDescent="0.3">
      <c r="B15" s="1089"/>
      <c r="C15" s="1090"/>
      <c r="D15" s="1091"/>
      <c r="E15" s="1120" t="s">
        <v>80</v>
      </c>
      <c r="F15" s="1121">
        <v>3.6</v>
      </c>
      <c r="G15" s="1122">
        <f>F15*L8</f>
        <v>42.300000000000004</v>
      </c>
      <c r="H15" s="1123"/>
      <c r="I15" s="1090"/>
      <c r="J15" s="1091"/>
      <c r="K15" s="1107"/>
      <c r="L15" s="1100"/>
      <c r="M15" s="1108"/>
    </row>
    <row r="16" spans="2:13" ht="12.75" customHeight="1" thickBot="1" x14ac:dyDescent="0.3">
      <c r="B16" s="1089"/>
      <c r="C16" s="1090"/>
      <c r="D16" s="1091"/>
      <c r="E16" s="1120"/>
      <c r="F16" s="1121"/>
      <c r="G16" s="1122"/>
      <c r="H16" s="1123"/>
      <c r="I16" s="1090"/>
      <c r="J16" s="1091"/>
      <c r="K16" s="1107"/>
      <c r="L16" s="1100"/>
      <c r="M16" s="1108"/>
    </row>
    <row r="17" spans="2:13" ht="16.5" customHeight="1" thickBot="1" x14ac:dyDescent="0.3">
      <c r="B17" s="1089"/>
      <c r="C17" s="1090"/>
      <c r="D17" s="1091"/>
      <c r="E17" s="421" t="s">
        <v>75</v>
      </c>
      <c r="F17" s="427">
        <v>4.8499999999999996</v>
      </c>
      <c r="G17" s="428">
        <f>F17*L8</f>
        <v>56.987499999999997</v>
      </c>
      <c r="H17" s="1123"/>
      <c r="I17" s="1090"/>
      <c r="J17" s="1091"/>
      <c r="K17" s="421" t="s">
        <v>75</v>
      </c>
      <c r="L17" s="429">
        <v>3.6</v>
      </c>
      <c r="M17" s="423">
        <f>L17*L8</f>
        <v>42.300000000000004</v>
      </c>
    </row>
    <row r="18" spans="2:13" ht="15.75" customHeight="1" thickBot="1" x14ac:dyDescent="0.3">
      <c r="B18" s="1089"/>
      <c r="C18" s="1090" t="s">
        <v>81</v>
      </c>
      <c r="D18" s="1091" t="s">
        <v>822</v>
      </c>
      <c r="E18" s="1107" t="s">
        <v>73</v>
      </c>
      <c r="F18" s="1118">
        <v>2.5499999999999998</v>
      </c>
      <c r="G18" s="1119">
        <f>F18*L8</f>
        <v>29.962499999999999</v>
      </c>
      <c r="H18" s="1089"/>
      <c r="I18" s="1090" t="s">
        <v>82</v>
      </c>
      <c r="J18" s="1091" t="s">
        <v>822</v>
      </c>
      <c r="K18" s="1107" t="s">
        <v>73</v>
      </c>
      <c r="L18" s="1112">
        <v>9.75</v>
      </c>
      <c r="M18" s="1115">
        <f>L18*L8</f>
        <v>114.5625</v>
      </c>
    </row>
    <row r="19" spans="2:13" ht="15" customHeight="1" thickBot="1" x14ac:dyDescent="0.3">
      <c r="B19" s="1089"/>
      <c r="C19" s="1090"/>
      <c r="D19" s="1091"/>
      <c r="E19" s="1107"/>
      <c r="F19" s="1118"/>
      <c r="G19" s="1119"/>
      <c r="H19" s="1089"/>
      <c r="I19" s="1090"/>
      <c r="J19" s="1091"/>
      <c r="K19" s="1107"/>
      <c r="L19" s="1112"/>
      <c r="M19" s="1115"/>
    </row>
    <row r="20" spans="2:13" ht="31.5" customHeight="1" thickBot="1" x14ac:dyDescent="0.3">
      <c r="B20" s="1089"/>
      <c r="C20" s="1090"/>
      <c r="D20" s="1091"/>
      <c r="E20" s="1107"/>
      <c r="F20" s="1118"/>
      <c r="G20" s="1119"/>
      <c r="H20" s="1089"/>
      <c r="I20" s="1090"/>
      <c r="J20" s="1091"/>
      <c r="K20" s="1107"/>
      <c r="L20" s="1112"/>
      <c r="M20" s="1115"/>
    </row>
    <row r="21" spans="2:13" ht="13.5" customHeight="1" thickBot="1" x14ac:dyDescent="0.3">
      <c r="B21" s="1089"/>
      <c r="C21" s="1090"/>
      <c r="D21" s="1091"/>
      <c r="E21" s="421" t="s">
        <v>75</v>
      </c>
      <c r="F21" s="1118"/>
      <c r="G21" s="1119"/>
      <c r="H21" s="1089"/>
      <c r="I21" s="1090"/>
      <c r="J21" s="1091"/>
      <c r="K21" s="421" t="s">
        <v>75</v>
      </c>
      <c r="L21" s="422">
        <v>11.48</v>
      </c>
      <c r="M21" s="423">
        <f>L21*L8</f>
        <v>134.89000000000001</v>
      </c>
    </row>
    <row r="22" spans="2:13" ht="29.25" customHeight="1" thickBot="1" x14ac:dyDescent="0.3">
      <c r="B22" s="1109"/>
      <c r="C22" s="1098" t="s">
        <v>83</v>
      </c>
      <c r="D22" s="1110" t="s">
        <v>822</v>
      </c>
      <c r="E22" s="1111" t="s">
        <v>73</v>
      </c>
      <c r="F22" s="1112">
        <v>1.72</v>
      </c>
      <c r="G22" s="1113">
        <f>F22*L8</f>
        <v>20.21</v>
      </c>
      <c r="H22" s="1089"/>
      <c r="I22" s="1090" t="s">
        <v>84</v>
      </c>
      <c r="J22" s="1091" t="s">
        <v>822</v>
      </c>
      <c r="K22" s="1111" t="s">
        <v>73</v>
      </c>
      <c r="L22" s="1116">
        <v>1.91</v>
      </c>
      <c r="M22" s="1117">
        <f>L22*L8</f>
        <v>22.442499999999999</v>
      </c>
    </row>
    <row r="23" spans="2:13" ht="32.25" customHeight="1" thickBot="1" x14ac:dyDescent="0.3">
      <c r="B23" s="1109"/>
      <c r="C23" s="1098"/>
      <c r="D23" s="1110"/>
      <c r="E23" s="1111"/>
      <c r="F23" s="1112"/>
      <c r="G23" s="1113"/>
      <c r="H23" s="1089"/>
      <c r="I23" s="1090"/>
      <c r="J23" s="1091"/>
      <c r="K23" s="1111"/>
      <c r="L23" s="1116"/>
      <c r="M23" s="1117"/>
    </row>
    <row r="24" spans="2:13" ht="13.5" customHeight="1" thickBot="1" x14ac:dyDescent="0.3">
      <c r="B24" s="1109"/>
      <c r="C24" s="1098"/>
      <c r="D24" s="1110"/>
      <c r="E24" s="430" t="s">
        <v>75</v>
      </c>
      <c r="F24" s="1112"/>
      <c r="G24" s="1113"/>
      <c r="H24" s="1089"/>
      <c r="I24" s="1090"/>
      <c r="J24" s="1091"/>
      <c r="K24" s="421" t="s">
        <v>75</v>
      </c>
      <c r="L24" s="1116"/>
      <c r="M24" s="1117"/>
    </row>
    <row r="25" spans="2:13" ht="18" customHeight="1" thickBot="1" x14ac:dyDescent="0.3">
      <c r="B25" s="1109"/>
      <c r="C25" s="1098" t="s">
        <v>85</v>
      </c>
      <c r="D25" s="1110" t="s">
        <v>822</v>
      </c>
      <c r="E25" s="1114" t="s">
        <v>86</v>
      </c>
      <c r="F25" s="1112">
        <v>5.36</v>
      </c>
      <c r="G25" s="1113">
        <f>F25*L8</f>
        <v>62.980000000000004</v>
      </c>
      <c r="H25" s="1089"/>
      <c r="I25" s="1090" t="s">
        <v>87</v>
      </c>
      <c r="J25" s="1091" t="s">
        <v>77</v>
      </c>
      <c r="K25" s="1111" t="s">
        <v>88</v>
      </c>
      <c r="L25" s="1112">
        <v>3.08</v>
      </c>
      <c r="M25" s="1115">
        <f>L25*L8</f>
        <v>36.19</v>
      </c>
    </row>
    <row r="26" spans="2:13" ht="30" customHeight="1" thickBot="1" x14ac:dyDescent="0.3">
      <c r="B26" s="1109"/>
      <c r="C26" s="1098"/>
      <c r="D26" s="1110"/>
      <c r="E26" s="1114"/>
      <c r="F26" s="1112"/>
      <c r="G26" s="1113"/>
      <c r="H26" s="1089"/>
      <c r="I26" s="1090"/>
      <c r="J26" s="1091"/>
      <c r="K26" s="1111"/>
      <c r="L26" s="1112"/>
      <c r="M26" s="1115"/>
    </row>
    <row r="27" spans="2:13" ht="24" customHeight="1" thickBot="1" x14ac:dyDescent="0.3">
      <c r="B27" s="1109"/>
      <c r="C27" s="1098"/>
      <c r="D27" s="1110"/>
      <c r="E27" s="1114"/>
      <c r="F27" s="1112"/>
      <c r="G27" s="1113"/>
      <c r="H27" s="1089"/>
      <c r="I27" s="1090"/>
      <c r="J27" s="1091"/>
      <c r="K27" s="431" t="s">
        <v>89</v>
      </c>
      <c r="L27" s="432">
        <v>3.75</v>
      </c>
      <c r="M27" s="433">
        <f>L27*L8</f>
        <v>44.0625</v>
      </c>
    </row>
    <row r="28" spans="2:13" ht="13.5" customHeight="1" thickBot="1" x14ac:dyDescent="0.3">
      <c r="B28" s="1109"/>
      <c r="C28" s="1098"/>
      <c r="D28" s="1110"/>
      <c r="E28" s="430" t="s">
        <v>75</v>
      </c>
      <c r="F28" s="434">
        <v>5.55</v>
      </c>
      <c r="G28" s="435">
        <f>F28*L8</f>
        <v>65.212499999999991</v>
      </c>
      <c r="H28" s="1089"/>
      <c r="I28" s="1090"/>
      <c r="J28" s="1091"/>
      <c r="K28" s="421" t="s">
        <v>75</v>
      </c>
      <c r="L28" s="436">
        <v>5</v>
      </c>
      <c r="M28" s="437">
        <f>L28*L8</f>
        <v>58.75</v>
      </c>
    </row>
    <row r="29" spans="2:13" ht="37.5" customHeight="1" thickBot="1" x14ac:dyDescent="0.3">
      <c r="B29" s="1089"/>
      <c r="C29" s="1090" t="s">
        <v>90</v>
      </c>
      <c r="D29" s="1091" t="s">
        <v>822</v>
      </c>
      <c r="E29" s="1099" t="s">
        <v>73</v>
      </c>
      <c r="F29" s="1100">
        <v>6.75</v>
      </c>
      <c r="G29" s="1101">
        <f>F29*L8</f>
        <v>79.3125</v>
      </c>
      <c r="H29" s="1089"/>
      <c r="I29" s="1090" t="s">
        <v>91</v>
      </c>
      <c r="J29" s="1091" t="s">
        <v>822</v>
      </c>
      <c r="K29" s="1107" t="s">
        <v>92</v>
      </c>
      <c r="L29" s="1100">
        <v>1.83</v>
      </c>
      <c r="M29" s="1108">
        <f>L29*L8</f>
        <v>21.502500000000001</v>
      </c>
    </row>
    <row r="30" spans="2:13" ht="23.25" customHeight="1" thickBot="1" x14ac:dyDescent="0.3">
      <c r="B30" s="1089"/>
      <c r="C30" s="1090"/>
      <c r="D30" s="1091"/>
      <c r="E30" s="1099"/>
      <c r="F30" s="1100"/>
      <c r="G30" s="1101"/>
      <c r="H30" s="1089"/>
      <c r="I30" s="1090"/>
      <c r="J30" s="1091"/>
      <c r="K30" s="1107"/>
      <c r="L30" s="1100"/>
      <c r="M30" s="1108"/>
    </row>
    <row r="31" spans="2:13" ht="6" customHeight="1" thickBot="1" x14ac:dyDescent="0.3">
      <c r="B31" s="1089"/>
      <c r="C31" s="1090"/>
      <c r="D31" s="1091"/>
      <c r="E31" s="1099"/>
      <c r="F31" s="438"/>
      <c r="G31" s="439"/>
      <c r="H31" s="1089"/>
      <c r="I31" s="1090"/>
      <c r="J31" s="1091"/>
      <c r="K31" s="1107"/>
      <c r="L31" s="438"/>
      <c r="M31" s="433"/>
    </row>
    <row r="32" spans="2:13" ht="13.5" customHeight="1" thickBot="1" x14ac:dyDescent="0.3">
      <c r="B32" s="1089"/>
      <c r="C32" s="1090"/>
      <c r="D32" s="1091"/>
      <c r="E32" s="421" t="s">
        <v>75</v>
      </c>
      <c r="F32" s="440">
        <v>9.2200000000000006</v>
      </c>
      <c r="G32" s="428">
        <f>F32*L8</f>
        <v>108.33500000000001</v>
      </c>
      <c r="H32" s="1089"/>
      <c r="I32" s="1090"/>
      <c r="J32" s="1091"/>
      <c r="K32" s="441" t="s">
        <v>75</v>
      </c>
      <c r="L32" s="422">
        <v>2.2799999999999998</v>
      </c>
      <c r="M32" s="423">
        <f>L32*L8</f>
        <v>26.79</v>
      </c>
    </row>
    <row r="33" spans="1:13" ht="25.5" customHeight="1" thickBot="1" x14ac:dyDescent="0.3">
      <c r="B33" s="1109"/>
      <c r="C33" s="1098" t="s">
        <v>93</v>
      </c>
      <c r="D33" s="1110" t="s">
        <v>822</v>
      </c>
      <c r="E33" s="1111" t="s">
        <v>73</v>
      </c>
      <c r="F33" s="1112">
        <v>2.19</v>
      </c>
      <c r="G33" s="1113">
        <f>F33*L8</f>
        <v>25.732499999999998</v>
      </c>
      <c r="H33" s="1089"/>
      <c r="I33" s="1090" t="s">
        <v>94</v>
      </c>
      <c r="J33" s="1091" t="s">
        <v>822</v>
      </c>
      <c r="K33" s="1111" t="s">
        <v>73</v>
      </c>
      <c r="L33" s="1100">
        <v>3.1</v>
      </c>
      <c r="M33" s="1108">
        <f>L33*L8</f>
        <v>36.425000000000004</v>
      </c>
    </row>
    <row r="34" spans="1:13" ht="36.75" customHeight="1" thickBot="1" x14ac:dyDescent="0.3">
      <c r="B34" s="1109"/>
      <c r="C34" s="1098"/>
      <c r="D34" s="1110"/>
      <c r="E34" s="1111"/>
      <c r="F34" s="1112"/>
      <c r="G34" s="1113"/>
      <c r="H34" s="1089"/>
      <c r="I34" s="1090"/>
      <c r="J34" s="1091"/>
      <c r="K34" s="1111"/>
      <c r="L34" s="1100"/>
      <c r="M34" s="1108"/>
    </row>
    <row r="35" spans="1:13" ht="13.5" customHeight="1" thickBot="1" x14ac:dyDescent="0.3">
      <c r="B35" s="1109"/>
      <c r="C35" s="1098"/>
      <c r="D35" s="1110"/>
      <c r="E35" s="1111"/>
      <c r="F35" s="1112"/>
      <c r="G35" s="1113"/>
      <c r="H35" s="1089"/>
      <c r="I35" s="1090"/>
      <c r="J35" s="1091"/>
      <c r="K35" s="441" t="s">
        <v>75</v>
      </c>
      <c r="L35" s="442">
        <v>3.57</v>
      </c>
      <c r="M35" s="423">
        <f>L35*L8</f>
        <v>41.947499999999998</v>
      </c>
    </row>
    <row r="36" spans="1:13" ht="21.75" customHeight="1" thickBot="1" x14ac:dyDescent="0.3">
      <c r="B36" s="1089"/>
      <c r="C36" s="1098" t="s">
        <v>95</v>
      </c>
      <c r="D36" s="1091" t="s">
        <v>822</v>
      </c>
      <c r="E36" s="1099" t="s">
        <v>73</v>
      </c>
      <c r="F36" s="1100">
        <v>2.25</v>
      </c>
      <c r="G36" s="1101">
        <f>F36*L8</f>
        <v>26.4375</v>
      </c>
      <c r="H36" s="1089"/>
      <c r="I36" s="1090" t="s">
        <v>96</v>
      </c>
      <c r="J36" s="1091" t="s">
        <v>822</v>
      </c>
      <c r="K36" s="1092" t="s">
        <v>97</v>
      </c>
      <c r="L36" s="1087">
        <v>15.9</v>
      </c>
      <c r="M36" s="1088">
        <f>L36*L8</f>
        <v>186.82500000000002</v>
      </c>
    </row>
    <row r="37" spans="1:13" ht="39" customHeight="1" thickBot="1" x14ac:dyDescent="0.3">
      <c r="B37" s="1089"/>
      <c r="C37" s="1098"/>
      <c r="D37" s="1091"/>
      <c r="E37" s="1099"/>
      <c r="F37" s="1100"/>
      <c r="G37" s="1101"/>
      <c r="H37" s="1089"/>
      <c r="I37" s="1090"/>
      <c r="J37" s="1091"/>
      <c r="K37" s="1092"/>
      <c r="L37" s="1087"/>
      <c r="M37" s="1088"/>
    </row>
    <row r="38" spans="1:13" ht="13.5" customHeight="1" thickBot="1" x14ac:dyDescent="0.3">
      <c r="B38" s="1089"/>
      <c r="C38" s="1098"/>
      <c r="D38" s="1091"/>
      <c r="E38" s="421" t="s">
        <v>75</v>
      </c>
      <c r="F38" s="434">
        <v>2.5499999999999998</v>
      </c>
      <c r="G38" s="435">
        <f>F38*L8</f>
        <v>29.962499999999999</v>
      </c>
      <c r="H38" s="1089"/>
      <c r="I38" s="1090"/>
      <c r="J38" s="1091"/>
      <c r="K38" s="1092"/>
      <c r="L38" s="1087"/>
      <c r="M38" s="1088"/>
    </row>
    <row r="39" spans="1:13" ht="21.75" customHeight="1" thickBot="1" x14ac:dyDescent="0.3">
      <c r="B39" s="1089"/>
      <c r="C39" s="1104" t="s">
        <v>98</v>
      </c>
      <c r="D39" s="1091" t="s">
        <v>822</v>
      </c>
      <c r="E39" s="1105" t="s">
        <v>99</v>
      </c>
      <c r="F39" s="1106">
        <v>1.97</v>
      </c>
      <c r="G39" s="1085">
        <f>F39*L8</f>
        <v>23.147500000000001</v>
      </c>
      <c r="H39" s="443"/>
      <c r="I39" s="444" t="s">
        <v>100</v>
      </c>
      <c r="J39" s="445" t="s">
        <v>822</v>
      </c>
      <c r="K39" s="446" t="s">
        <v>101</v>
      </c>
      <c r="L39" s="447">
        <v>1.06</v>
      </c>
      <c r="M39" s="448">
        <f>L39*L8</f>
        <v>12.455</v>
      </c>
    </row>
    <row r="40" spans="1:13" ht="24.75" customHeight="1" thickBot="1" x14ac:dyDescent="0.3">
      <c r="B40" s="1089"/>
      <c r="C40" s="1104"/>
      <c r="D40" s="1091"/>
      <c r="E40" s="1105"/>
      <c r="F40" s="1106"/>
      <c r="G40" s="1085"/>
      <c r="H40" s="1094"/>
      <c r="I40" s="1095" t="s">
        <v>102</v>
      </c>
      <c r="J40" s="1096" t="s">
        <v>822</v>
      </c>
      <c r="K40" s="1097"/>
      <c r="L40" s="1102">
        <v>4.9800000000000004</v>
      </c>
      <c r="M40" s="1103">
        <f>L40*L8</f>
        <v>58.515000000000008</v>
      </c>
    </row>
    <row r="41" spans="1:13" ht="37.5" customHeight="1" thickBot="1" x14ac:dyDescent="0.3">
      <c r="B41" s="1089"/>
      <c r="C41" s="449" t="s">
        <v>103</v>
      </c>
      <c r="D41" s="1091"/>
      <c r="E41" s="1105"/>
      <c r="F41" s="450">
        <v>2.35</v>
      </c>
      <c r="G41" s="451">
        <f>F41*L8</f>
        <v>27.612500000000001</v>
      </c>
      <c r="H41" s="1094"/>
      <c r="I41" s="1095"/>
      <c r="J41" s="1096"/>
      <c r="K41" s="1097"/>
      <c r="L41" s="1102"/>
      <c r="M41" s="1103"/>
    </row>
    <row r="42" spans="1:13" ht="15" customHeight="1" x14ac:dyDescent="0.25">
      <c r="B42" s="1086" t="s">
        <v>104</v>
      </c>
      <c r="C42" s="1086"/>
      <c r="D42" s="1086"/>
      <c r="E42" s="1086"/>
      <c r="F42" s="1086"/>
      <c r="G42" s="1086"/>
      <c r="H42" s="1086"/>
      <c r="I42" s="1086"/>
      <c r="J42" s="1086"/>
      <c r="K42" s="1086"/>
      <c r="L42" s="1086"/>
      <c r="M42" s="1086"/>
    </row>
    <row r="43" spans="1:13" ht="10.5" customHeight="1" x14ac:dyDescent="0.25">
      <c r="B43" s="1093" t="s">
        <v>105</v>
      </c>
      <c r="C43" s="1093"/>
      <c r="D43" s="1093"/>
      <c r="E43" s="1093"/>
      <c r="F43" s="1093"/>
      <c r="G43" s="1093"/>
      <c r="H43" s="1093"/>
      <c r="I43" s="1093"/>
      <c r="J43" s="1093"/>
      <c r="K43" s="1093"/>
      <c r="L43" s="452"/>
      <c r="M43" s="452"/>
    </row>
    <row r="44" spans="1:13" ht="15.75" customHeight="1" x14ac:dyDescent="0.25">
      <c r="B44" s="453" t="s">
        <v>106</v>
      </c>
      <c r="C44" s="452"/>
      <c r="D44" s="452"/>
      <c r="E44" s="452"/>
      <c r="F44" s="452"/>
      <c r="G44" s="452"/>
      <c r="H44" s="452"/>
      <c r="I44" s="452"/>
      <c r="J44" s="452"/>
      <c r="K44" s="452"/>
      <c r="L44" s="452"/>
      <c r="M44" s="452"/>
    </row>
    <row r="45" spans="1:13" ht="15.75" customHeight="1" x14ac:dyDescent="0.25">
      <c r="B45" s="453" t="s">
        <v>107</v>
      </c>
      <c r="C45" s="454"/>
      <c r="D45" s="454"/>
      <c r="E45" s="455" t="s">
        <v>108</v>
      </c>
      <c r="F45" s="454"/>
      <c r="G45" s="454"/>
      <c r="H45" s="454"/>
      <c r="I45" s="454"/>
      <c r="J45" s="452"/>
      <c r="K45" s="452"/>
      <c r="L45" s="452"/>
      <c r="M45" s="452"/>
    </row>
    <row r="46" spans="1:13" ht="15.75" customHeight="1" x14ac:dyDescent="0.25">
      <c r="B46" s="452"/>
      <c r="C46" s="452"/>
      <c r="D46" s="452"/>
      <c r="E46" s="452"/>
      <c r="F46" s="452"/>
      <c r="G46" s="452"/>
      <c r="H46" s="452"/>
      <c r="I46" s="454"/>
      <c r="J46" s="452"/>
      <c r="K46" s="452"/>
      <c r="L46" s="452"/>
      <c r="M46" s="452"/>
    </row>
    <row r="47" spans="1:13" ht="160.5" customHeight="1" x14ac:dyDescent="0.25">
      <c r="A47" s="1135" t="s">
        <v>1767</v>
      </c>
      <c r="B47" s="515"/>
      <c r="C47" s="515"/>
      <c r="D47" s="515"/>
      <c r="E47" s="515"/>
      <c r="F47" s="515"/>
      <c r="G47" s="515"/>
      <c r="H47" s="515"/>
      <c r="I47" s="515"/>
      <c r="J47" s="515"/>
      <c r="K47" s="515"/>
      <c r="L47" s="515"/>
      <c r="M47" s="515"/>
    </row>
  </sheetData>
  <mergeCells count="115">
    <mergeCell ref="A47:M47"/>
    <mergeCell ref="M10:M12"/>
    <mergeCell ref="D1:M5"/>
    <mergeCell ref="B5:C5"/>
    <mergeCell ref="B6:M6"/>
    <mergeCell ref="L8:M8"/>
    <mergeCell ref="B10:B13"/>
    <mergeCell ref="C10:C13"/>
    <mergeCell ref="D10:D13"/>
    <mergeCell ref="E10:E12"/>
    <mergeCell ref="H10:H13"/>
    <mergeCell ref="I10:I13"/>
    <mergeCell ref="J10:J13"/>
    <mergeCell ref="K10:K12"/>
    <mergeCell ref="F10:F13"/>
    <mergeCell ref="G10:G13"/>
    <mergeCell ref="L10:L12"/>
    <mergeCell ref="B18:B21"/>
    <mergeCell ref="C18:C21"/>
    <mergeCell ref="D18:D21"/>
    <mergeCell ref="E18:E20"/>
    <mergeCell ref="F18:F21"/>
    <mergeCell ref="G18:G21"/>
    <mergeCell ref="H18:H21"/>
    <mergeCell ref="I18:I21"/>
    <mergeCell ref="M14:M16"/>
    <mergeCell ref="E15:E16"/>
    <mergeCell ref="F15:F16"/>
    <mergeCell ref="G15:G16"/>
    <mergeCell ref="I14:I17"/>
    <mergeCell ref="J14:J17"/>
    <mergeCell ref="B14:B17"/>
    <mergeCell ref="C14:C17"/>
    <mergeCell ref="D14:D17"/>
    <mergeCell ref="H14:H17"/>
    <mergeCell ref="K14:K16"/>
    <mergeCell ref="L14:L16"/>
    <mergeCell ref="L25:L26"/>
    <mergeCell ref="M25:M26"/>
    <mergeCell ref="H25:H28"/>
    <mergeCell ref="I25:I28"/>
    <mergeCell ref="J25:J28"/>
    <mergeCell ref="K25:K26"/>
    <mergeCell ref="J18:J21"/>
    <mergeCell ref="K18:K20"/>
    <mergeCell ref="L22:L24"/>
    <mergeCell ref="M22:M24"/>
    <mergeCell ref="L18:L20"/>
    <mergeCell ref="M18:M20"/>
    <mergeCell ref="J33:J35"/>
    <mergeCell ref="K33:K34"/>
    <mergeCell ref="B25:B28"/>
    <mergeCell ref="C25:C28"/>
    <mergeCell ref="D25:D28"/>
    <mergeCell ref="E25:E27"/>
    <mergeCell ref="F25:F27"/>
    <mergeCell ref="G25:G27"/>
    <mergeCell ref="H22:H24"/>
    <mergeCell ref="I22:I24"/>
    <mergeCell ref="J22:J24"/>
    <mergeCell ref="B22:B24"/>
    <mergeCell ref="C22:C24"/>
    <mergeCell ref="D22:D24"/>
    <mergeCell ref="E22:E23"/>
    <mergeCell ref="F22:F24"/>
    <mergeCell ref="G22:G24"/>
    <mergeCell ref="K22:K23"/>
    <mergeCell ref="E39:E41"/>
    <mergeCell ref="F39:F40"/>
    <mergeCell ref="J29:J32"/>
    <mergeCell ref="K29:K31"/>
    <mergeCell ref="L33:L34"/>
    <mergeCell ref="M33:M34"/>
    <mergeCell ref="B33:B35"/>
    <mergeCell ref="C33:C35"/>
    <mergeCell ref="D33:D35"/>
    <mergeCell ref="E33:E35"/>
    <mergeCell ref="F33:F35"/>
    <mergeCell ref="G33:G35"/>
    <mergeCell ref="L29:L30"/>
    <mergeCell ref="M29:M30"/>
    <mergeCell ref="B29:B32"/>
    <mergeCell ref="C29:C32"/>
    <mergeCell ref="D29:D32"/>
    <mergeCell ref="E29:E31"/>
    <mergeCell ref="F29:F30"/>
    <mergeCell ref="G29:G30"/>
    <mergeCell ref="H29:H32"/>
    <mergeCell ref="I29:I32"/>
    <mergeCell ref="H33:H35"/>
    <mergeCell ref="I33:I35"/>
    <mergeCell ref="G39:G40"/>
    <mergeCell ref="B42:M42"/>
    <mergeCell ref="L36:L38"/>
    <mergeCell ref="M36:M38"/>
    <mergeCell ref="H36:H38"/>
    <mergeCell ref="I36:I38"/>
    <mergeCell ref="J36:J38"/>
    <mergeCell ref="K36:K38"/>
    <mergeCell ref="B43:K43"/>
    <mergeCell ref="H40:H41"/>
    <mergeCell ref="I40:I41"/>
    <mergeCell ref="J40:J41"/>
    <mergeCell ref="K40:K41"/>
    <mergeCell ref="B36:B38"/>
    <mergeCell ref="C36:C38"/>
    <mergeCell ref="D36:D38"/>
    <mergeCell ref="E36:E37"/>
    <mergeCell ref="F36:F37"/>
    <mergeCell ref="G36:G37"/>
    <mergeCell ref="L40:L41"/>
    <mergeCell ref="M40:M41"/>
    <mergeCell ref="B39:B41"/>
    <mergeCell ref="C39:C40"/>
    <mergeCell ref="D39:D41"/>
  </mergeCells>
  <phoneticPr fontId="4" type="noConversion"/>
  <pageMargins left="0.7" right="0.7" top="0.75" bottom="0.75" header="0.3" footer="0.3"/>
  <drawing r:id="rId1"/>
  <legacyDrawing r:id="rId2"/>
  <oleObjects>
    <mc:AlternateContent xmlns:mc="http://schemas.openxmlformats.org/markup-compatibility/2006">
      <mc:Choice Requires="x14">
        <oleObject progId="PBrush" shapeId="54273" r:id="rId3">
          <objectPr defaultSize="0" autoPict="0" r:id="rId4">
            <anchor moveWithCells="1" sizeWithCells="1">
              <from>
                <xdr:col>7</xdr:col>
                <xdr:colOff>180975</xdr:colOff>
                <xdr:row>13</xdr:row>
                <xdr:rowOff>114300</xdr:rowOff>
              </from>
              <to>
                <xdr:col>7</xdr:col>
                <xdr:colOff>695325</xdr:colOff>
                <xdr:row>16</xdr:row>
                <xdr:rowOff>47625</xdr:rowOff>
              </to>
            </anchor>
          </objectPr>
        </oleObject>
      </mc:Choice>
      <mc:Fallback>
        <oleObject progId="PBrush" shapeId="54273" r:id="rId3"/>
      </mc:Fallback>
    </mc:AlternateContent>
    <mc:AlternateContent xmlns:mc="http://schemas.openxmlformats.org/markup-compatibility/2006">
      <mc:Choice Requires="x14">
        <oleObject progId="PBrush" shapeId="54274" r:id="rId5">
          <objectPr defaultSize="0" autoPict="0" r:id="rId6">
            <anchor moveWithCells="1" sizeWithCells="1">
              <from>
                <xdr:col>1</xdr:col>
                <xdr:colOff>38100</xdr:colOff>
                <xdr:row>35</xdr:row>
                <xdr:rowOff>9525</xdr:rowOff>
              </from>
              <to>
                <xdr:col>2</xdr:col>
                <xdr:colOff>0</xdr:colOff>
                <xdr:row>37</xdr:row>
                <xdr:rowOff>123825</xdr:rowOff>
              </to>
            </anchor>
          </objectPr>
        </oleObject>
      </mc:Choice>
      <mc:Fallback>
        <oleObject progId="PBrush" shapeId="54274" r:id="rId5"/>
      </mc:Fallback>
    </mc:AlternateContent>
  </oleObjec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1"/>
  <sheetViews>
    <sheetView topLeftCell="A16" workbookViewId="0">
      <selection activeCell="B24" sqref="B24"/>
    </sheetView>
  </sheetViews>
  <sheetFormatPr defaultRowHeight="15" x14ac:dyDescent="0.25"/>
  <cols>
    <col min="1" max="1" width="4.7109375" customWidth="1"/>
    <col min="2" max="2" width="14.28515625" customWidth="1"/>
    <col min="4" max="4" width="7.7109375" customWidth="1"/>
    <col min="5" max="6" width="8.28515625" customWidth="1"/>
  </cols>
  <sheetData>
    <row r="1" spans="1:16" ht="1.5" customHeight="1" x14ac:dyDescent="0.25">
      <c r="A1" s="458"/>
      <c r="B1" s="1133"/>
      <c r="C1" s="1134"/>
      <c r="D1" s="1134"/>
      <c r="E1" s="1134"/>
      <c r="F1" s="1134"/>
      <c r="G1" s="1134"/>
      <c r="H1" s="458"/>
      <c r="I1" s="459"/>
      <c r="J1" s="460"/>
      <c r="K1" s="461"/>
      <c r="L1" s="184"/>
      <c r="M1" s="184"/>
      <c r="N1" s="184"/>
      <c r="O1" s="184"/>
      <c r="P1" s="184"/>
    </row>
    <row r="2" spans="1:16" hidden="1" x14ac:dyDescent="0.25">
      <c r="A2" s="184"/>
      <c r="B2" s="1134"/>
      <c r="C2" s="1134"/>
      <c r="D2" s="1134"/>
      <c r="E2" s="1134"/>
      <c r="F2" s="1134"/>
      <c r="G2" s="1134"/>
      <c r="H2" s="184"/>
      <c r="I2" s="459"/>
      <c r="J2" s="462"/>
      <c r="K2" s="461"/>
      <c r="L2" s="184"/>
      <c r="M2" s="184"/>
      <c r="N2" s="184"/>
      <c r="O2" s="184"/>
      <c r="P2" s="184"/>
    </row>
    <row r="3" spans="1:16" hidden="1" x14ac:dyDescent="0.25">
      <c r="A3" s="184"/>
      <c r="B3" s="1134"/>
      <c r="C3" s="1134"/>
      <c r="D3" s="1134"/>
      <c r="E3" s="1134"/>
      <c r="F3" s="1134"/>
      <c r="G3" s="1134"/>
      <c r="H3" s="184"/>
      <c r="I3" s="459"/>
      <c r="J3" s="460"/>
      <c r="K3" s="461"/>
      <c r="L3" s="184"/>
      <c r="M3" s="184"/>
      <c r="N3" s="184"/>
      <c r="O3" s="184"/>
      <c r="P3" s="184"/>
    </row>
    <row r="4" spans="1:16" ht="0.75" customHeight="1" x14ac:dyDescent="0.25">
      <c r="A4" s="184"/>
      <c r="B4" s="463"/>
      <c r="C4" s="464"/>
      <c r="D4" s="464"/>
      <c r="E4" s="464"/>
      <c r="F4" s="464"/>
      <c r="G4" s="464"/>
      <c r="H4" s="464"/>
      <c r="I4" s="459"/>
      <c r="J4" s="460"/>
      <c r="K4" s="461"/>
      <c r="L4" s="184"/>
      <c r="M4" s="184"/>
      <c r="N4" s="184"/>
      <c r="O4" s="184"/>
      <c r="P4" s="184"/>
    </row>
    <row r="5" spans="1:16" ht="15.75" x14ac:dyDescent="0.25">
      <c r="A5" s="184"/>
      <c r="B5" s="458"/>
      <c r="C5" s="458"/>
      <c r="D5" s="458"/>
      <c r="E5" s="458"/>
      <c r="F5" s="458"/>
      <c r="G5" s="458"/>
      <c r="H5" s="458"/>
      <c r="I5" s="465"/>
      <c r="J5" s="457" t="s">
        <v>112</v>
      </c>
      <c r="K5" s="466"/>
      <c r="L5" s="184"/>
      <c r="M5" s="184"/>
      <c r="N5" s="184"/>
      <c r="O5" s="184"/>
      <c r="P5" s="184"/>
    </row>
    <row r="6" spans="1:16" x14ac:dyDescent="0.25">
      <c r="A6" s="467" t="s">
        <v>15</v>
      </c>
      <c r="B6" s="468" t="s">
        <v>113</v>
      </c>
      <c r="C6" s="467" t="s">
        <v>69</v>
      </c>
      <c r="D6" s="467" t="s">
        <v>114</v>
      </c>
      <c r="E6" s="467" t="s">
        <v>115</v>
      </c>
      <c r="F6" s="467" t="s">
        <v>116</v>
      </c>
      <c r="G6" s="467" t="s">
        <v>117</v>
      </c>
      <c r="H6" s="467" t="s">
        <v>118</v>
      </c>
      <c r="I6" s="469"/>
      <c r="J6" s="470" t="s">
        <v>119</v>
      </c>
      <c r="K6" s="471" t="s">
        <v>120</v>
      </c>
      <c r="L6" s="472"/>
      <c r="M6" s="472"/>
      <c r="N6" s="472"/>
      <c r="O6" s="472"/>
      <c r="P6" s="472"/>
    </row>
    <row r="7" spans="1:16" ht="25.5" x14ac:dyDescent="0.25">
      <c r="A7" s="473" t="s">
        <v>411</v>
      </c>
      <c r="B7" s="474" t="s">
        <v>121</v>
      </c>
      <c r="C7" s="475" t="s">
        <v>122</v>
      </c>
      <c r="D7" s="476" t="s">
        <v>123</v>
      </c>
      <c r="E7" s="476" t="s">
        <v>123</v>
      </c>
      <c r="F7" s="476" t="s">
        <v>123</v>
      </c>
      <c r="G7" s="477">
        <v>117</v>
      </c>
      <c r="H7" s="478" t="s">
        <v>1472</v>
      </c>
      <c r="I7" s="479"/>
      <c r="J7" s="473">
        <v>18.5</v>
      </c>
      <c r="K7" s="480" t="s">
        <v>124</v>
      </c>
      <c r="L7" s="481" t="s">
        <v>125</v>
      </c>
      <c r="M7" s="482"/>
      <c r="N7" s="483"/>
      <c r="O7" s="483"/>
      <c r="P7" s="483"/>
    </row>
    <row r="8" spans="1:16" ht="25.5" x14ac:dyDescent="0.25">
      <c r="A8" s="473" t="s">
        <v>126</v>
      </c>
      <c r="B8" s="474" t="s">
        <v>121</v>
      </c>
      <c r="C8" s="475" t="s">
        <v>127</v>
      </c>
      <c r="D8" s="476" t="s">
        <v>123</v>
      </c>
      <c r="E8" s="476" t="s">
        <v>123</v>
      </c>
      <c r="F8" s="476" t="s">
        <v>123</v>
      </c>
      <c r="G8" s="477">
        <v>117</v>
      </c>
      <c r="H8" s="478" t="s">
        <v>1472</v>
      </c>
      <c r="I8" s="479"/>
      <c r="J8" s="473">
        <v>18.5</v>
      </c>
      <c r="K8" s="480" t="s">
        <v>124</v>
      </c>
      <c r="L8" s="481" t="s">
        <v>125</v>
      </c>
      <c r="M8" s="482"/>
      <c r="N8" s="483"/>
      <c r="O8" s="483"/>
      <c r="P8" s="483"/>
    </row>
    <row r="9" spans="1:16" ht="25.5" x14ac:dyDescent="0.25">
      <c r="A9" s="473" t="s">
        <v>128</v>
      </c>
      <c r="B9" s="474" t="s">
        <v>129</v>
      </c>
      <c r="C9" s="475" t="s">
        <v>122</v>
      </c>
      <c r="D9" s="476" t="s">
        <v>123</v>
      </c>
      <c r="E9" s="476" t="s">
        <v>123</v>
      </c>
      <c r="F9" s="476" t="s">
        <v>123</v>
      </c>
      <c r="G9" s="477">
        <v>120</v>
      </c>
      <c r="H9" s="478" t="s">
        <v>1472</v>
      </c>
      <c r="I9" s="479"/>
      <c r="J9" s="473">
        <v>15</v>
      </c>
      <c r="K9" s="480" t="s">
        <v>124</v>
      </c>
      <c r="L9" s="481" t="s">
        <v>130</v>
      </c>
      <c r="M9" s="482"/>
      <c r="N9" s="483"/>
      <c r="O9" s="483"/>
      <c r="P9" s="483"/>
    </row>
    <row r="10" spans="1:16" ht="25.5" x14ac:dyDescent="0.25">
      <c r="A10" s="473" t="s">
        <v>131</v>
      </c>
      <c r="B10" s="474" t="s">
        <v>132</v>
      </c>
      <c r="C10" s="475" t="s">
        <v>122</v>
      </c>
      <c r="D10" s="476" t="s">
        <v>123</v>
      </c>
      <c r="E10" s="476" t="s">
        <v>123</v>
      </c>
      <c r="F10" s="476" t="s">
        <v>123</v>
      </c>
      <c r="G10" s="477">
        <v>20</v>
      </c>
      <c r="H10" s="478" t="s">
        <v>1472</v>
      </c>
      <c r="I10" s="479"/>
      <c r="J10" s="473">
        <v>14.5</v>
      </c>
      <c r="K10" s="480" t="s">
        <v>124</v>
      </c>
      <c r="L10" s="481" t="s">
        <v>133</v>
      </c>
      <c r="M10" s="482"/>
      <c r="N10" s="483"/>
      <c r="O10" s="483"/>
      <c r="P10" s="483"/>
    </row>
    <row r="11" spans="1:16" ht="25.5" x14ac:dyDescent="0.25">
      <c r="A11" s="473" t="s">
        <v>134</v>
      </c>
      <c r="B11" s="474" t="s">
        <v>132</v>
      </c>
      <c r="C11" s="475" t="s">
        <v>127</v>
      </c>
      <c r="D11" s="476" t="s">
        <v>123</v>
      </c>
      <c r="E11" s="476" t="s">
        <v>123</v>
      </c>
      <c r="F11" s="476" t="s">
        <v>123</v>
      </c>
      <c r="G11" s="477">
        <v>144</v>
      </c>
      <c r="H11" s="478" t="s">
        <v>1472</v>
      </c>
      <c r="I11" s="479"/>
      <c r="J11" s="473">
        <v>14.5</v>
      </c>
      <c r="K11" s="480" t="s">
        <v>124</v>
      </c>
      <c r="L11" s="481" t="s">
        <v>133</v>
      </c>
      <c r="M11" s="482"/>
      <c r="N11" s="483"/>
      <c r="O11" s="483"/>
      <c r="P11" s="483"/>
    </row>
    <row r="12" spans="1:16" ht="25.5" x14ac:dyDescent="0.25">
      <c r="A12" s="473" t="s">
        <v>135</v>
      </c>
      <c r="B12" s="474" t="s">
        <v>136</v>
      </c>
      <c r="C12" s="475" t="s">
        <v>123</v>
      </c>
      <c r="D12" s="476" t="s">
        <v>123</v>
      </c>
      <c r="E12" s="476" t="s">
        <v>123</v>
      </c>
      <c r="F12" s="476" t="s">
        <v>123</v>
      </c>
      <c r="G12" s="477">
        <v>72</v>
      </c>
      <c r="H12" s="478" t="s">
        <v>1472</v>
      </c>
      <c r="I12" s="479"/>
      <c r="J12" s="473">
        <v>3.75</v>
      </c>
      <c r="K12" s="480" t="s">
        <v>124</v>
      </c>
      <c r="L12" s="481" t="s">
        <v>137</v>
      </c>
      <c r="M12" s="482"/>
      <c r="N12" s="483"/>
      <c r="O12" s="483"/>
      <c r="P12" s="483"/>
    </row>
    <row r="13" spans="1:16" ht="38.25" x14ac:dyDescent="0.25">
      <c r="A13" s="473" t="s">
        <v>138</v>
      </c>
      <c r="B13" s="474" t="s">
        <v>139</v>
      </c>
      <c r="C13" s="475" t="s">
        <v>123</v>
      </c>
      <c r="D13" s="476" t="s">
        <v>123</v>
      </c>
      <c r="E13" s="476" t="s">
        <v>123</v>
      </c>
      <c r="F13" s="476" t="s">
        <v>123</v>
      </c>
      <c r="G13" s="477">
        <v>96</v>
      </c>
      <c r="H13" s="478" t="s">
        <v>1523</v>
      </c>
      <c r="I13" s="479"/>
      <c r="J13" s="473">
        <v>6.18</v>
      </c>
      <c r="K13" s="480" t="s">
        <v>124</v>
      </c>
      <c r="L13" s="481" t="s">
        <v>140</v>
      </c>
      <c r="M13" s="482"/>
      <c r="N13" s="483"/>
      <c r="O13" s="483"/>
      <c r="P13" s="483"/>
    </row>
    <row r="14" spans="1:16" ht="38.25" x14ac:dyDescent="0.25">
      <c r="A14" s="473" t="s">
        <v>141</v>
      </c>
      <c r="B14" s="474" t="s">
        <v>142</v>
      </c>
      <c r="C14" s="475" t="s">
        <v>123</v>
      </c>
      <c r="D14" s="476" t="s">
        <v>123</v>
      </c>
      <c r="E14" s="476" t="s">
        <v>123</v>
      </c>
      <c r="F14" s="476" t="s">
        <v>123</v>
      </c>
      <c r="G14" s="477">
        <v>100</v>
      </c>
      <c r="H14" s="478" t="s">
        <v>1710</v>
      </c>
      <c r="I14" s="479"/>
      <c r="J14" s="473">
        <v>35</v>
      </c>
      <c r="K14" s="480" t="s">
        <v>143</v>
      </c>
      <c r="L14" s="481" t="s">
        <v>144</v>
      </c>
      <c r="M14" s="482"/>
      <c r="N14" s="483"/>
      <c r="O14" s="483"/>
      <c r="P14" s="483"/>
    </row>
    <row r="15" spans="1:16" ht="38.25" x14ac:dyDescent="0.25">
      <c r="A15" s="473" t="s">
        <v>145</v>
      </c>
      <c r="B15" s="474" t="s">
        <v>146</v>
      </c>
      <c r="C15" s="475" t="s">
        <v>123</v>
      </c>
      <c r="D15" s="476" t="s">
        <v>123</v>
      </c>
      <c r="E15" s="476" t="s">
        <v>123</v>
      </c>
      <c r="F15" s="476" t="s">
        <v>123</v>
      </c>
      <c r="G15" s="477">
        <v>90</v>
      </c>
      <c r="H15" s="478" t="s">
        <v>1472</v>
      </c>
      <c r="I15" s="479"/>
      <c r="J15" s="473">
        <v>9.5</v>
      </c>
      <c r="K15" s="480" t="s">
        <v>143</v>
      </c>
      <c r="L15" s="481" t="s">
        <v>147</v>
      </c>
      <c r="M15" s="482"/>
      <c r="N15" s="483"/>
      <c r="O15" s="483"/>
      <c r="P15" s="483"/>
    </row>
    <row r="16" spans="1:16" ht="25.5" x14ac:dyDescent="0.25">
      <c r="A16" s="473" t="s">
        <v>1699</v>
      </c>
      <c r="B16" s="474" t="s">
        <v>148</v>
      </c>
      <c r="C16" s="475" t="s">
        <v>123</v>
      </c>
      <c r="D16" s="476" t="s">
        <v>123</v>
      </c>
      <c r="E16" s="476" t="s">
        <v>123</v>
      </c>
      <c r="F16" s="476" t="s">
        <v>123</v>
      </c>
      <c r="G16" s="477">
        <v>200</v>
      </c>
      <c r="H16" s="478" t="s">
        <v>1523</v>
      </c>
      <c r="I16" s="479"/>
      <c r="J16" s="473">
        <v>150</v>
      </c>
      <c r="K16" s="480" t="s">
        <v>143</v>
      </c>
      <c r="L16" s="481" t="s">
        <v>149</v>
      </c>
      <c r="M16" s="482"/>
      <c r="N16" s="483"/>
      <c r="O16" s="483"/>
      <c r="P16" s="483"/>
    </row>
    <row r="17" spans="1:16" ht="38.25" x14ac:dyDescent="0.25">
      <c r="A17" s="473" t="s">
        <v>150</v>
      </c>
      <c r="B17" s="474" t="s">
        <v>151</v>
      </c>
      <c r="C17" s="475" t="s">
        <v>152</v>
      </c>
      <c r="D17" s="476" t="s">
        <v>123</v>
      </c>
      <c r="E17" s="476" t="s">
        <v>123</v>
      </c>
      <c r="F17" s="476" t="s">
        <v>123</v>
      </c>
      <c r="G17" s="477">
        <v>180</v>
      </c>
      <c r="H17" s="478" t="s">
        <v>1523</v>
      </c>
      <c r="I17" s="479"/>
      <c r="J17" s="473">
        <v>60</v>
      </c>
      <c r="K17" s="480" t="s">
        <v>143</v>
      </c>
      <c r="L17" s="481" t="s">
        <v>153</v>
      </c>
      <c r="M17" s="482"/>
      <c r="N17" s="483"/>
      <c r="O17" s="483"/>
      <c r="P17" s="483"/>
    </row>
    <row r="18" spans="1:16" ht="38.25" x14ac:dyDescent="0.25">
      <c r="A18" s="473" t="s">
        <v>154</v>
      </c>
      <c r="B18" s="474" t="s">
        <v>155</v>
      </c>
      <c r="C18" s="475" t="s">
        <v>152</v>
      </c>
      <c r="D18" s="476" t="s">
        <v>123</v>
      </c>
      <c r="E18" s="476" t="s">
        <v>123</v>
      </c>
      <c r="F18" s="476" t="s">
        <v>123</v>
      </c>
      <c r="G18" s="477">
        <v>70</v>
      </c>
      <c r="H18" s="478" t="s">
        <v>1523</v>
      </c>
      <c r="I18" s="479"/>
      <c r="J18" s="473">
        <v>70</v>
      </c>
      <c r="K18" s="480" t="s">
        <v>143</v>
      </c>
      <c r="L18" s="481" t="s">
        <v>156</v>
      </c>
      <c r="M18" s="482"/>
      <c r="N18" s="483"/>
      <c r="O18" s="483"/>
      <c r="P18" s="483"/>
    </row>
    <row r="19" spans="1:16" ht="25.5" x14ac:dyDescent="0.25">
      <c r="A19" s="473" t="s">
        <v>157</v>
      </c>
      <c r="B19" s="474" t="s">
        <v>158</v>
      </c>
      <c r="C19" s="475" t="s">
        <v>152</v>
      </c>
      <c r="D19" s="476" t="s">
        <v>123</v>
      </c>
      <c r="E19" s="476" t="s">
        <v>123</v>
      </c>
      <c r="F19" s="476" t="s">
        <v>123</v>
      </c>
      <c r="G19" s="477">
        <v>48</v>
      </c>
      <c r="H19" s="478" t="s">
        <v>1523</v>
      </c>
      <c r="I19" s="479"/>
      <c r="J19" s="473">
        <v>55</v>
      </c>
      <c r="K19" s="480" t="s">
        <v>143</v>
      </c>
      <c r="L19" s="481" t="s">
        <v>159</v>
      </c>
      <c r="M19" s="482"/>
      <c r="N19" s="483"/>
      <c r="O19" s="483"/>
      <c r="P19" s="483"/>
    </row>
    <row r="20" spans="1:16" ht="15.75" thickBot="1" x14ac:dyDescent="0.3">
      <c r="A20" s="184"/>
      <c r="B20" s="184"/>
      <c r="C20" s="184"/>
      <c r="D20" s="184"/>
      <c r="E20" s="184"/>
      <c r="F20" s="184"/>
      <c r="G20" s="184"/>
      <c r="H20" s="184"/>
      <c r="I20" s="484"/>
      <c r="J20" s="485"/>
      <c r="K20" s="486"/>
      <c r="L20" s="184"/>
      <c r="M20" s="184"/>
      <c r="N20" s="184"/>
      <c r="O20" s="184"/>
      <c r="P20" s="184"/>
    </row>
    <row r="21" spans="1:16" ht="106.5" customHeight="1" x14ac:dyDescent="0.25">
      <c r="A21" s="1135" t="s">
        <v>1767</v>
      </c>
      <c r="B21" s="515"/>
      <c r="C21" s="515"/>
      <c r="D21" s="515"/>
      <c r="E21" s="515"/>
      <c r="F21" s="515"/>
      <c r="G21" s="515"/>
      <c r="H21" s="515"/>
      <c r="I21" s="515"/>
      <c r="J21" s="515"/>
      <c r="K21" s="515"/>
      <c r="L21" s="515"/>
      <c r="M21" s="515"/>
    </row>
  </sheetData>
  <mergeCells count="2">
    <mergeCell ref="B1:G3"/>
    <mergeCell ref="A21:M2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0"/>
  </sheetPr>
  <dimension ref="A30:M30"/>
  <sheetViews>
    <sheetView tabSelected="1" topLeftCell="A10" workbookViewId="0">
      <selection activeCell="N30" sqref="N30"/>
    </sheetView>
  </sheetViews>
  <sheetFormatPr defaultRowHeight="15" x14ac:dyDescent="0.25"/>
  <sheetData>
    <row r="30" spans="1:13" ht="141.75" customHeight="1" x14ac:dyDescent="0.25">
      <c r="A30" s="1136" t="s">
        <v>1767</v>
      </c>
      <c r="B30" s="522"/>
      <c r="C30" s="522"/>
      <c r="D30" s="522"/>
      <c r="E30" s="522"/>
      <c r="F30" s="522"/>
      <c r="G30" s="522"/>
      <c r="H30" s="522"/>
      <c r="I30" s="522"/>
      <c r="J30" s="522"/>
      <c r="K30" s="522"/>
      <c r="L30" s="522"/>
      <c r="M30" s="522"/>
    </row>
  </sheetData>
  <mergeCells count="1">
    <mergeCell ref="A30:M30"/>
  </mergeCells>
  <phoneticPr fontId="4"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election sqref="A1:Q1"/>
    </sheetView>
  </sheetViews>
  <sheetFormatPr defaultRowHeight="15" x14ac:dyDescent="0.25"/>
  <cols>
    <col min="1" max="3" width="8.7109375" style="24" customWidth="1"/>
    <col min="4" max="17" width="8.28515625" style="24" customWidth="1"/>
    <col min="18" max="16384" width="9.140625" style="24"/>
  </cols>
  <sheetData>
    <row r="1" spans="1:17" ht="132" customHeight="1" x14ac:dyDescent="0.25">
      <c r="A1" s="1137" t="s">
        <v>1767</v>
      </c>
      <c r="B1" s="562"/>
      <c r="C1" s="562"/>
      <c r="D1" s="562"/>
      <c r="E1" s="562"/>
      <c r="F1" s="562"/>
      <c r="G1" s="562"/>
      <c r="H1" s="562"/>
      <c r="I1" s="562"/>
      <c r="J1" s="562"/>
      <c r="K1" s="562"/>
      <c r="L1" s="562"/>
      <c r="M1" s="562"/>
      <c r="N1" s="562"/>
      <c r="O1" s="562"/>
      <c r="P1" s="562"/>
      <c r="Q1" s="562"/>
    </row>
    <row r="2" spans="1:17" x14ac:dyDescent="0.25">
      <c r="H2" s="25"/>
      <c r="I2" s="563"/>
      <c r="J2" s="543"/>
      <c r="K2" s="543"/>
    </row>
    <row r="3" spans="1:17" x14ac:dyDescent="0.25">
      <c r="H3" s="25"/>
      <c r="I3" s="543"/>
      <c r="J3" s="543"/>
      <c r="K3" s="543"/>
    </row>
    <row r="4" spans="1:17" x14ac:dyDescent="0.25">
      <c r="H4" s="25"/>
      <c r="I4" s="543"/>
      <c r="J4" s="543"/>
      <c r="K4" s="543"/>
    </row>
    <row r="5" spans="1:17" x14ac:dyDescent="0.25">
      <c r="H5" s="25"/>
      <c r="I5" s="543"/>
      <c r="J5" s="543"/>
      <c r="K5" s="543"/>
    </row>
    <row r="7" spans="1:17" x14ac:dyDescent="0.25">
      <c r="A7" s="553"/>
      <c r="B7" s="553"/>
      <c r="C7" s="553"/>
      <c r="D7" s="553"/>
      <c r="E7" s="553"/>
      <c r="F7" s="553"/>
      <c r="G7" s="553"/>
      <c r="H7" s="553"/>
      <c r="I7" s="553"/>
      <c r="J7" s="553"/>
      <c r="K7" s="553"/>
      <c r="L7" s="553"/>
      <c r="M7" s="553"/>
      <c r="N7" s="553"/>
      <c r="O7" s="553"/>
      <c r="P7" s="553"/>
      <c r="Q7" s="553"/>
    </row>
    <row r="8" spans="1:17" ht="3.95" customHeight="1" x14ac:dyDescent="0.25"/>
    <row r="9" spans="1:17" ht="15.75" x14ac:dyDescent="0.25">
      <c r="A9" s="36"/>
      <c r="B9" s="36"/>
      <c r="C9" s="548" t="s">
        <v>1327</v>
      </c>
      <c r="D9" s="548"/>
      <c r="E9" s="548"/>
      <c r="F9" s="548"/>
      <c r="G9" s="548"/>
      <c r="H9" s="548"/>
      <c r="I9" s="548"/>
      <c r="J9" s="548"/>
      <c r="K9" s="548"/>
      <c r="L9" s="548"/>
      <c r="M9" s="4" t="s">
        <v>847</v>
      </c>
      <c r="N9" s="18">
        <f>ГЛАВНАЯ!G13</f>
        <v>0</v>
      </c>
      <c r="O9" s="26"/>
      <c r="P9" s="21"/>
      <c r="Q9" s="21"/>
    </row>
    <row r="10" spans="1:17" ht="3.95" customHeight="1" x14ac:dyDescent="0.25">
      <c r="A10" s="21"/>
      <c r="B10" s="21"/>
      <c r="C10" s="21"/>
      <c r="D10" s="21"/>
      <c r="E10" s="21"/>
      <c r="F10" s="21"/>
      <c r="G10" s="21"/>
      <c r="H10" s="21"/>
      <c r="I10" s="21"/>
      <c r="J10" s="21"/>
      <c r="K10" s="21"/>
      <c r="L10" s="21"/>
      <c r="M10" s="21"/>
      <c r="N10" s="21"/>
      <c r="O10" s="21"/>
      <c r="P10" s="21"/>
      <c r="Q10" s="21"/>
    </row>
    <row r="11" spans="1:17" x14ac:dyDescent="0.25">
      <c r="A11" s="558" t="s">
        <v>879</v>
      </c>
      <c r="B11" s="558"/>
      <c r="C11" s="559"/>
      <c r="D11" s="38" t="s">
        <v>880</v>
      </c>
      <c r="E11" s="38" t="s">
        <v>881</v>
      </c>
      <c r="F11" s="38" t="s">
        <v>882</v>
      </c>
      <c r="G11" s="38" t="s">
        <v>883</v>
      </c>
      <c r="H11" s="38" t="s">
        <v>884</v>
      </c>
      <c r="I11" s="38" t="s">
        <v>885</v>
      </c>
      <c r="J11" s="38" t="s">
        <v>886</v>
      </c>
      <c r="K11" s="38" t="s">
        <v>887</v>
      </c>
      <c r="L11" s="38" t="s">
        <v>888</v>
      </c>
      <c r="M11" s="38" t="s">
        <v>889</v>
      </c>
      <c r="N11" s="38" t="s">
        <v>890</v>
      </c>
      <c r="O11" s="38" t="s">
        <v>891</v>
      </c>
      <c r="P11" s="38" t="s">
        <v>892</v>
      </c>
      <c r="Q11" s="38" t="s">
        <v>893</v>
      </c>
    </row>
    <row r="12" spans="1:17" x14ac:dyDescent="0.25">
      <c r="A12" s="558" t="s">
        <v>894</v>
      </c>
      <c r="B12" s="558"/>
      <c r="C12" s="559"/>
      <c r="D12" s="39" t="s">
        <v>895</v>
      </c>
      <c r="E12" s="39" t="s">
        <v>896</v>
      </c>
      <c r="F12" s="39" t="s">
        <v>897</v>
      </c>
      <c r="G12" s="39" t="s">
        <v>898</v>
      </c>
      <c r="H12" s="39" t="s">
        <v>899</v>
      </c>
      <c r="I12" s="39" t="s">
        <v>900</v>
      </c>
      <c r="J12" s="39" t="s">
        <v>901</v>
      </c>
      <c r="K12" s="39" t="s">
        <v>902</v>
      </c>
      <c r="L12" s="39" t="s">
        <v>903</v>
      </c>
      <c r="M12" s="39" t="s">
        <v>904</v>
      </c>
      <c r="N12" s="39" t="s">
        <v>905</v>
      </c>
      <c r="O12" s="39" t="s">
        <v>906</v>
      </c>
      <c r="P12" s="39" t="s">
        <v>907</v>
      </c>
      <c r="Q12" s="39" t="s">
        <v>908</v>
      </c>
    </row>
    <row r="13" spans="1:17" x14ac:dyDescent="0.25">
      <c r="A13" s="555" t="s">
        <v>909</v>
      </c>
      <c r="B13" s="555"/>
      <c r="C13" s="555"/>
      <c r="D13" s="29"/>
      <c r="E13" s="29"/>
      <c r="F13" s="29"/>
      <c r="G13" s="29"/>
      <c r="H13" s="29"/>
      <c r="I13" s="29"/>
      <c r="J13" s="29"/>
      <c r="K13" s="29"/>
      <c r="L13" s="29"/>
      <c r="M13" s="29"/>
      <c r="N13" s="29"/>
      <c r="O13" s="29"/>
      <c r="P13" s="29"/>
      <c r="Q13" s="29"/>
    </row>
    <row r="14" spans="1:17" x14ac:dyDescent="0.25">
      <c r="A14" s="585" t="s">
        <v>948</v>
      </c>
      <c r="B14" s="557" t="s">
        <v>910</v>
      </c>
      <c r="C14" s="31" t="s">
        <v>972</v>
      </c>
      <c r="D14" s="48">
        <v>599</v>
      </c>
      <c r="E14" s="48">
        <v>621</v>
      </c>
      <c r="F14" s="48"/>
      <c r="G14" s="48">
        <v>659</v>
      </c>
      <c r="H14" s="48"/>
      <c r="I14" s="48">
        <v>662</v>
      </c>
      <c r="J14" s="48">
        <v>682</v>
      </c>
      <c r="K14" s="48">
        <v>711</v>
      </c>
      <c r="L14" s="48"/>
      <c r="M14" s="48">
        <v>697</v>
      </c>
      <c r="N14" s="48">
        <v>728</v>
      </c>
      <c r="O14" s="48"/>
      <c r="P14" s="48">
        <v>732</v>
      </c>
      <c r="Q14" s="48">
        <v>766</v>
      </c>
    </row>
    <row r="15" spans="1:17" x14ac:dyDescent="0.25">
      <c r="A15" s="586"/>
      <c r="B15" s="557"/>
      <c r="C15" s="32"/>
      <c r="D15" s="27"/>
      <c r="E15" s="27"/>
      <c r="F15" s="27"/>
      <c r="G15" s="27"/>
      <c r="H15" s="27"/>
      <c r="I15" s="27"/>
      <c r="J15" s="27"/>
      <c r="K15" s="27"/>
      <c r="L15" s="27"/>
      <c r="M15" s="27"/>
      <c r="N15" s="27"/>
      <c r="O15" s="27"/>
      <c r="P15" s="27"/>
      <c r="Q15" s="27"/>
    </row>
    <row r="16" spans="1:17" ht="3.95" customHeight="1" x14ac:dyDescent="0.25">
      <c r="A16" s="586"/>
      <c r="B16" s="33"/>
    </row>
    <row r="17" spans="1:17" x14ac:dyDescent="0.25">
      <c r="A17" s="586"/>
      <c r="B17" s="557" t="s">
        <v>911</v>
      </c>
      <c r="C17" s="31" t="s">
        <v>972</v>
      </c>
      <c r="D17" s="48">
        <v>694</v>
      </c>
      <c r="E17" s="48">
        <v>713</v>
      </c>
      <c r="F17" s="48"/>
      <c r="G17" s="48">
        <v>758</v>
      </c>
      <c r="H17" s="48"/>
      <c r="I17" s="48">
        <v>741</v>
      </c>
      <c r="J17" s="48">
        <v>768</v>
      </c>
      <c r="K17" s="48">
        <v>799</v>
      </c>
      <c r="L17" s="48"/>
      <c r="M17" s="48">
        <v>798</v>
      </c>
      <c r="N17" s="48">
        <v>824</v>
      </c>
      <c r="O17" s="48"/>
      <c r="P17" s="48">
        <v>827</v>
      </c>
      <c r="Q17" s="48">
        <v>855</v>
      </c>
    </row>
    <row r="18" spans="1:17" x14ac:dyDescent="0.25">
      <c r="A18" s="586"/>
      <c r="B18" s="557"/>
      <c r="C18" s="32"/>
      <c r="D18" s="27"/>
      <c r="E18" s="27"/>
      <c r="F18" s="27"/>
      <c r="G18" s="27"/>
      <c r="H18" s="27"/>
      <c r="I18" s="27"/>
      <c r="J18" s="27"/>
      <c r="K18" s="27"/>
      <c r="L18" s="27"/>
      <c r="M18" s="27"/>
      <c r="N18" s="27"/>
      <c r="O18" s="27"/>
      <c r="P18" s="27"/>
      <c r="Q18" s="27"/>
    </row>
    <row r="19" spans="1:17" s="47" customFormat="1" ht="3.95" customHeight="1" x14ac:dyDescent="0.25">
      <c r="A19" s="583"/>
      <c r="B19" s="583"/>
      <c r="C19" s="583"/>
      <c r="D19" s="46"/>
      <c r="E19" s="46"/>
      <c r="F19" s="46"/>
      <c r="G19" s="46"/>
      <c r="H19" s="46"/>
      <c r="I19" s="46"/>
      <c r="J19" s="46"/>
      <c r="K19" s="46"/>
      <c r="L19" s="46"/>
      <c r="M19" s="46"/>
      <c r="N19" s="46"/>
      <c r="O19" s="46"/>
      <c r="P19" s="46"/>
      <c r="Q19" s="46"/>
    </row>
    <row r="20" spans="1:17" x14ac:dyDescent="0.25">
      <c r="A20" s="584" t="s">
        <v>949</v>
      </c>
      <c r="B20" s="566" t="s">
        <v>910</v>
      </c>
      <c r="C20" s="31" t="s">
        <v>972</v>
      </c>
      <c r="D20" s="48">
        <v>638</v>
      </c>
      <c r="E20" s="48">
        <v>660</v>
      </c>
      <c r="F20" s="48"/>
      <c r="G20" s="48">
        <v>698</v>
      </c>
      <c r="H20" s="48"/>
      <c r="I20" s="48">
        <v>701</v>
      </c>
      <c r="J20" s="48">
        <v>722</v>
      </c>
      <c r="K20" s="48">
        <v>751</v>
      </c>
      <c r="L20" s="48"/>
      <c r="M20" s="48">
        <v>736</v>
      </c>
      <c r="N20" s="48">
        <v>768</v>
      </c>
      <c r="O20" s="48"/>
      <c r="P20" s="48">
        <v>771</v>
      </c>
      <c r="Q20" s="48">
        <v>806</v>
      </c>
    </row>
    <row r="21" spans="1:17" x14ac:dyDescent="0.25">
      <c r="A21" s="584"/>
      <c r="B21" s="566"/>
      <c r="C21" s="32"/>
      <c r="D21" s="27"/>
      <c r="E21" s="27"/>
      <c r="F21" s="27"/>
      <c r="G21" s="27"/>
      <c r="H21" s="27"/>
      <c r="I21" s="27"/>
      <c r="J21" s="27"/>
      <c r="K21" s="27"/>
      <c r="L21" s="27"/>
      <c r="M21" s="27"/>
      <c r="N21" s="27"/>
      <c r="O21" s="27"/>
      <c r="P21" s="27"/>
      <c r="Q21" s="27"/>
    </row>
    <row r="22" spans="1:17" ht="3.95" customHeight="1" x14ac:dyDescent="0.25">
      <c r="A22" s="584"/>
      <c r="B22" s="35"/>
      <c r="C22" s="34"/>
      <c r="D22" s="28"/>
      <c r="E22" s="28"/>
      <c r="F22" s="28"/>
      <c r="G22" s="28"/>
      <c r="H22" s="28"/>
      <c r="I22" s="28"/>
      <c r="J22" s="28"/>
      <c r="K22" s="28"/>
      <c r="L22" s="28"/>
      <c r="M22" s="28"/>
      <c r="N22" s="28"/>
      <c r="O22" s="28"/>
      <c r="P22" s="28"/>
      <c r="Q22" s="28"/>
    </row>
    <row r="23" spans="1:17" x14ac:dyDescent="0.25">
      <c r="A23" s="584"/>
      <c r="B23" s="566" t="s">
        <v>911</v>
      </c>
      <c r="C23" s="31" t="s">
        <v>972</v>
      </c>
      <c r="D23" s="48">
        <v>740</v>
      </c>
      <c r="E23" s="48">
        <v>758</v>
      </c>
      <c r="F23" s="48"/>
      <c r="G23" s="48">
        <v>804</v>
      </c>
      <c r="H23" s="48"/>
      <c r="I23" s="48">
        <v>787</v>
      </c>
      <c r="J23" s="48">
        <v>814</v>
      </c>
      <c r="K23" s="48">
        <v>846</v>
      </c>
      <c r="L23" s="48"/>
      <c r="M23" s="48">
        <v>845</v>
      </c>
      <c r="N23" s="48">
        <v>871</v>
      </c>
      <c r="O23" s="48"/>
      <c r="P23" s="48">
        <v>874</v>
      </c>
      <c r="Q23" s="48">
        <v>902</v>
      </c>
    </row>
    <row r="24" spans="1:17" x14ac:dyDescent="0.25">
      <c r="A24" s="584"/>
      <c r="B24" s="566"/>
      <c r="C24" s="32"/>
      <c r="D24" s="27"/>
      <c r="E24" s="27"/>
      <c r="F24" s="27"/>
      <c r="G24" s="27"/>
      <c r="H24" s="27"/>
      <c r="I24" s="27"/>
      <c r="J24" s="27"/>
      <c r="K24" s="27"/>
      <c r="L24" s="27"/>
      <c r="M24" s="27"/>
      <c r="N24" s="27"/>
      <c r="O24" s="27"/>
      <c r="P24" s="27"/>
      <c r="Q24" s="27"/>
    </row>
    <row r="25" spans="1:17" x14ac:dyDescent="0.25">
      <c r="A25" s="555" t="s">
        <v>914</v>
      </c>
      <c r="B25" s="555"/>
      <c r="C25" s="555"/>
      <c r="D25" s="29"/>
      <c r="E25" s="29"/>
      <c r="F25" s="29"/>
      <c r="G25" s="29"/>
      <c r="H25" s="29"/>
      <c r="I25" s="29"/>
      <c r="J25" s="29"/>
      <c r="K25" s="29"/>
      <c r="L25" s="29"/>
      <c r="M25" s="29"/>
      <c r="N25" s="29"/>
      <c r="O25" s="29"/>
      <c r="P25" s="29"/>
      <c r="Q25" s="29"/>
    </row>
    <row r="26" spans="1:17" x14ac:dyDescent="0.25">
      <c r="A26" s="560" t="s">
        <v>916</v>
      </c>
      <c r="B26" s="560"/>
      <c r="C26" s="31" t="s">
        <v>972</v>
      </c>
      <c r="D26" s="6">
        <v>47</v>
      </c>
      <c r="E26" s="6">
        <v>48</v>
      </c>
      <c r="F26" s="6"/>
      <c r="G26" s="6">
        <v>53</v>
      </c>
      <c r="H26" s="6"/>
      <c r="I26" s="6">
        <v>56</v>
      </c>
      <c r="J26" s="6">
        <v>61</v>
      </c>
      <c r="K26" s="6">
        <v>66</v>
      </c>
      <c r="L26" s="6"/>
      <c r="M26" s="6">
        <v>72</v>
      </c>
      <c r="N26" s="6">
        <v>78</v>
      </c>
      <c r="O26" s="6"/>
      <c r="P26" s="6">
        <v>80</v>
      </c>
      <c r="Q26" s="6">
        <v>86</v>
      </c>
    </row>
    <row r="27" spans="1:17" x14ac:dyDescent="0.25">
      <c r="A27" s="560"/>
      <c r="B27" s="560"/>
      <c r="C27" s="32"/>
      <c r="D27" s="27"/>
      <c r="E27" s="27"/>
      <c r="F27" s="27"/>
      <c r="G27" s="27"/>
      <c r="H27" s="27"/>
      <c r="I27" s="27"/>
      <c r="J27" s="27"/>
      <c r="K27" s="27"/>
      <c r="L27" s="27"/>
      <c r="M27" s="27"/>
      <c r="N27" s="27"/>
      <c r="O27" s="27"/>
      <c r="P27" s="27"/>
      <c r="Q27" s="27"/>
    </row>
    <row r="28" spans="1:17" ht="3.95" customHeight="1" x14ac:dyDescent="0.25">
      <c r="A28" s="34"/>
      <c r="B28" s="34"/>
      <c r="C28" s="35"/>
      <c r="D28" s="28"/>
      <c r="E28" s="28"/>
      <c r="F28" s="28"/>
      <c r="G28" s="28"/>
      <c r="H28" s="28"/>
      <c r="I28" s="28"/>
      <c r="J28" s="28"/>
      <c r="K28" s="28"/>
      <c r="L28" s="28"/>
      <c r="M28" s="28"/>
      <c r="N28" s="28"/>
      <c r="O28" s="28"/>
      <c r="P28" s="28"/>
      <c r="Q28" s="28"/>
    </row>
    <row r="29" spans="1:17" x14ac:dyDescent="0.25">
      <c r="A29" s="564" t="s">
        <v>915</v>
      </c>
      <c r="B29" s="564"/>
      <c r="C29" s="31" t="s">
        <v>972</v>
      </c>
      <c r="D29" s="6">
        <v>34</v>
      </c>
      <c r="E29" s="6">
        <v>37</v>
      </c>
      <c r="F29" s="6"/>
      <c r="G29" s="6">
        <v>45</v>
      </c>
      <c r="H29" s="6"/>
      <c r="I29" s="6">
        <v>48</v>
      </c>
      <c r="J29" s="6">
        <v>51</v>
      </c>
      <c r="K29" s="6">
        <v>55</v>
      </c>
      <c r="L29" s="6"/>
      <c r="M29" s="6">
        <v>58</v>
      </c>
      <c r="N29" s="6">
        <v>63</v>
      </c>
      <c r="O29" s="6"/>
      <c r="P29" s="6">
        <v>67</v>
      </c>
      <c r="Q29" s="6">
        <v>73</v>
      </c>
    </row>
    <row r="30" spans="1:17" x14ac:dyDescent="0.25">
      <c r="A30" s="564"/>
      <c r="B30" s="564"/>
      <c r="C30" s="32"/>
      <c r="D30" s="27"/>
      <c r="E30" s="27"/>
      <c r="F30" s="27"/>
      <c r="G30" s="27"/>
      <c r="H30" s="27"/>
      <c r="I30" s="27"/>
      <c r="J30" s="27"/>
      <c r="K30" s="27"/>
      <c r="L30" s="27"/>
      <c r="M30" s="27"/>
      <c r="N30" s="27"/>
      <c r="O30" s="27"/>
      <c r="P30" s="27"/>
      <c r="Q30" s="27"/>
    </row>
    <row r="31" spans="1:17" x14ac:dyDescent="0.25">
      <c r="D31" s="561" t="s">
        <v>973</v>
      </c>
      <c r="E31" s="561"/>
      <c r="F31" s="561"/>
      <c r="G31" s="561"/>
      <c r="H31" s="561"/>
      <c r="I31" s="561"/>
    </row>
    <row r="32" spans="1:17" x14ac:dyDescent="0.25">
      <c r="A32" s="40" t="s">
        <v>950</v>
      </c>
    </row>
    <row r="33" spans="1:17" x14ac:dyDescent="0.25">
      <c r="A33" s="40" t="s">
        <v>951</v>
      </c>
    </row>
    <row r="34" spans="1:17" x14ac:dyDescent="0.25">
      <c r="Q34" s="37"/>
    </row>
    <row r="35" spans="1:17" x14ac:dyDescent="0.25">
      <c r="A35"/>
      <c r="Q35" s="37">
        <f ca="1">TODAY()</f>
        <v>42088</v>
      </c>
    </row>
    <row r="36" spans="1:17" x14ac:dyDescent="0.25">
      <c r="A36"/>
    </row>
  </sheetData>
  <mergeCells count="21">
    <mergeCell ref="A7:Q7"/>
    <mergeCell ref="C9:L9"/>
    <mergeCell ref="I5:K5"/>
    <mergeCell ref="I2:K2"/>
    <mergeCell ref="I3:K3"/>
    <mergeCell ref="I4:K4"/>
    <mergeCell ref="A1:Q1"/>
    <mergeCell ref="A29:B30"/>
    <mergeCell ref="D31:I31"/>
    <mergeCell ref="A25:C25"/>
    <mergeCell ref="A26:B27"/>
    <mergeCell ref="A11:C11"/>
    <mergeCell ref="A12:C12"/>
    <mergeCell ref="A13:C13"/>
    <mergeCell ref="A19:C19"/>
    <mergeCell ref="A20:A24"/>
    <mergeCell ref="B20:B21"/>
    <mergeCell ref="B23:B24"/>
    <mergeCell ref="A14:A18"/>
    <mergeCell ref="B14:B15"/>
    <mergeCell ref="B17:B18"/>
  </mergeCells>
  <phoneticPr fontId="4" type="noConversion"/>
  <pageMargins left="0.25" right="0.25" top="0.75" bottom="0.75" header="0.3" footer="0.3"/>
  <pageSetup paperSize="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workbookViewId="0">
      <selection sqref="A1:J1"/>
    </sheetView>
  </sheetViews>
  <sheetFormatPr defaultRowHeight="15" x14ac:dyDescent="0.25"/>
  <sheetData>
    <row r="1" spans="1:10" ht="148.5" customHeight="1" x14ac:dyDescent="0.25">
      <c r="A1" s="1136" t="s">
        <v>1767</v>
      </c>
      <c r="B1" s="522"/>
      <c r="C1" s="522"/>
      <c r="D1" s="522"/>
      <c r="E1" s="522"/>
      <c r="F1" s="522"/>
      <c r="G1" s="522"/>
      <c r="H1" s="522"/>
      <c r="I1" s="522"/>
      <c r="J1" s="522"/>
    </row>
    <row r="2" spans="1:10" x14ac:dyDescent="0.25">
      <c r="D2" s="5"/>
      <c r="E2" s="545"/>
      <c r="F2" s="543"/>
      <c r="G2" s="543"/>
    </row>
    <row r="3" spans="1:10" x14ac:dyDescent="0.25">
      <c r="D3" s="5"/>
      <c r="E3" s="543"/>
      <c r="F3" s="543"/>
      <c r="G3" s="543"/>
    </row>
    <row r="4" spans="1:10" x14ac:dyDescent="0.25">
      <c r="D4" s="5"/>
      <c r="E4" s="543"/>
      <c r="F4" s="543"/>
      <c r="G4" s="543"/>
    </row>
    <row r="5" spans="1:10" x14ac:dyDescent="0.25">
      <c r="D5" s="5"/>
      <c r="E5" s="543"/>
      <c r="F5" s="543"/>
      <c r="G5" s="543"/>
    </row>
    <row r="7" spans="1:10" x14ac:dyDescent="0.25">
      <c r="A7" s="546"/>
      <c r="B7" s="546"/>
      <c r="C7" s="546"/>
      <c r="D7" s="546"/>
      <c r="E7" s="546"/>
      <c r="F7" s="546"/>
      <c r="G7" s="546"/>
      <c r="H7" s="546"/>
      <c r="I7" s="546"/>
      <c r="J7" s="546"/>
    </row>
    <row r="8" spans="1:10" ht="3.95" customHeight="1" x14ac:dyDescent="0.25"/>
    <row r="9" spans="1:10" x14ac:dyDescent="0.25">
      <c r="C9" s="515" t="s">
        <v>971</v>
      </c>
      <c r="D9" s="515"/>
      <c r="E9" s="515"/>
      <c r="F9" s="515"/>
      <c r="G9" s="515"/>
      <c r="H9" s="515"/>
      <c r="I9" s="4" t="s">
        <v>847</v>
      </c>
      <c r="J9" s="12">
        <f>ГЛАВНАЯ!G13</f>
        <v>0</v>
      </c>
    </row>
    <row r="10" spans="1:10" ht="3.95" customHeight="1" x14ac:dyDescent="0.25">
      <c r="A10" s="24"/>
      <c r="B10" s="24"/>
      <c r="C10" s="24"/>
      <c r="D10" s="24"/>
      <c r="E10" s="24"/>
      <c r="F10" s="24"/>
      <c r="G10" s="24"/>
      <c r="H10" s="24"/>
      <c r="I10" s="24"/>
      <c r="J10" s="24"/>
    </row>
    <row r="11" spans="1:10" x14ac:dyDescent="0.25">
      <c r="A11" s="28"/>
      <c r="B11" s="559" t="s">
        <v>879</v>
      </c>
      <c r="C11" s="559"/>
      <c r="D11" s="559"/>
      <c r="E11" s="38" t="s">
        <v>952</v>
      </c>
      <c r="F11" s="38" t="s">
        <v>953</v>
      </c>
      <c r="G11" s="38" t="s">
        <v>954</v>
      </c>
      <c r="H11" s="38" t="s">
        <v>955</v>
      </c>
      <c r="I11" s="38" t="s">
        <v>887</v>
      </c>
      <c r="J11" s="38" t="s">
        <v>893</v>
      </c>
    </row>
    <row r="12" spans="1:10" x14ac:dyDescent="0.25">
      <c r="A12" s="28"/>
      <c r="B12" s="559" t="s">
        <v>894</v>
      </c>
      <c r="C12" s="559"/>
      <c r="D12" s="559"/>
      <c r="E12" s="39" t="s">
        <v>956</v>
      </c>
      <c r="F12" s="39" t="s">
        <v>957</v>
      </c>
      <c r="G12" s="39" t="s">
        <v>958</v>
      </c>
      <c r="H12" s="39" t="s">
        <v>959</v>
      </c>
      <c r="I12" s="39" t="s">
        <v>902</v>
      </c>
      <c r="J12" s="39" t="s">
        <v>908</v>
      </c>
    </row>
    <row r="13" spans="1:10" x14ac:dyDescent="0.25">
      <c r="A13" s="593" t="s">
        <v>960</v>
      </c>
      <c r="B13" s="593"/>
      <c r="C13" s="593"/>
      <c r="D13" s="593"/>
      <c r="E13" s="50"/>
      <c r="F13" s="50"/>
      <c r="G13" s="50"/>
      <c r="H13" s="50"/>
      <c r="I13" s="50"/>
      <c r="J13" s="50"/>
    </row>
    <row r="14" spans="1:10" x14ac:dyDescent="0.25">
      <c r="A14" s="592" t="s">
        <v>961</v>
      </c>
      <c r="B14" s="592"/>
      <c r="C14" s="557" t="s">
        <v>910</v>
      </c>
      <c r="D14" s="31" t="s">
        <v>972</v>
      </c>
      <c r="E14" s="6"/>
      <c r="F14" s="6"/>
      <c r="G14" s="6"/>
      <c r="H14" s="6"/>
      <c r="I14" s="6">
        <v>815</v>
      </c>
      <c r="J14" s="6">
        <v>980</v>
      </c>
    </row>
    <row r="15" spans="1:10" x14ac:dyDescent="0.25">
      <c r="A15" s="592"/>
      <c r="B15" s="592"/>
      <c r="C15" s="557"/>
      <c r="D15" s="32"/>
      <c r="E15" s="27"/>
      <c r="F15" s="27"/>
      <c r="G15" s="27"/>
      <c r="H15" s="27"/>
      <c r="I15" s="27"/>
      <c r="J15" s="27"/>
    </row>
    <row r="16" spans="1:10" ht="3.95" customHeight="1" x14ac:dyDescent="0.25">
      <c r="A16" s="592"/>
      <c r="B16" s="592"/>
      <c r="C16" s="51"/>
      <c r="D16" s="31"/>
      <c r="E16" s="51"/>
      <c r="F16" s="51"/>
      <c r="G16" s="51"/>
      <c r="H16" s="51"/>
      <c r="I16" s="51"/>
      <c r="J16" s="51"/>
    </row>
    <row r="17" spans="1:12" x14ac:dyDescent="0.25">
      <c r="A17" s="592"/>
      <c r="B17" s="592"/>
      <c r="C17" s="557" t="s">
        <v>911</v>
      </c>
      <c r="D17" s="31" t="s">
        <v>972</v>
      </c>
      <c r="E17" s="6"/>
      <c r="F17" s="6"/>
      <c r="G17" s="6"/>
      <c r="H17" s="6"/>
      <c r="I17" s="6">
        <v>850</v>
      </c>
      <c r="J17" s="6">
        <v>1020</v>
      </c>
    </row>
    <row r="18" spans="1:12" x14ac:dyDescent="0.25">
      <c r="A18" s="592"/>
      <c r="B18" s="592"/>
      <c r="C18" s="557"/>
      <c r="D18" s="32"/>
      <c r="E18" s="27"/>
      <c r="F18" s="27"/>
      <c r="G18" s="27"/>
      <c r="H18" s="27"/>
      <c r="I18" s="27"/>
      <c r="J18" s="27"/>
    </row>
    <row r="19" spans="1:12" ht="3.95" customHeight="1" x14ac:dyDescent="0.25">
      <c r="A19" s="51"/>
      <c r="B19" s="51"/>
      <c r="C19" s="51"/>
      <c r="D19" s="31"/>
      <c r="E19" s="51"/>
      <c r="F19" s="51"/>
      <c r="G19" s="51"/>
      <c r="H19" s="51"/>
      <c r="I19" s="51"/>
      <c r="J19" s="51"/>
    </row>
    <row r="20" spans="1:12" x14ac:dyDescent="0.25">
      <c r="A20" s="588" t="s">
        <v>967</v>
      </c>
      <c r="B20" s="588"/>
      <c r="C20" s="557" t="s">
        <v>910</v>
      </c>
      <c r="D20" s="31" t="s">
        <v>972</v>
      </c>
      <c r="E20" s="6"/>
      <c r="F20" s="6"/>
      <c r="G20" s="6"/>
      <c r="H20" s="6"/>
      <c r="I20" s="6">
        <v>894</v>
      </c>
      <c r="J20" s="6">
        <v>1074</v>
      </c>
    </row>
    <row r="21" spans="1:12" x14ac:dyDescent="0.25">
      <c r="A21" s="588"/>
      <c r="B21" s="588"/>
      <c r="C21" s="557"/>
      <c r="D21" s="32"/>
      <c r="E21" s="27"/>
      <c r="F21" s="27"/>
      <c r="G21" s="27"/>
      <c r="H21" s="27"/>
      <c r="I21" s="27"/>
      <c r="J21" s="27"/>
    </row>
    <row r="22" spans="1:12" ht="3.95" customHeight="1" x14ac:dyDescent="0.25">
      <c r="A22" s="588"/>
      <c r="B22" s="588"/>
      <c r="C22" s="51"/>
      <c r="D22" s="31"/>
      <c r="E22" s="51"/>
      <c r="F22" s="51"/>
      <c r="G22" s="51"/>
      <c r="H22" s="51"/>
      <c r="I22" s="51"/>
      <c r="J22" s="51"/>
    </row>
    <row r="23" spans="1:12" x14ac:dyDescent="0.25">
      <c r="A23" s="588"/>
      <c r="B23" s="588"/>
      <c r="C23" s="557" t="s">
        <v>911</v>
      </c>
      <c r="D23" s="31" t="s">
        <v>972</v>
      </c>
      <c r="E23" s="6"/>
      <c r="F23" s="6"/>
      <c r="G23" s="6"/>
      <c r="H23" s="6"/>
      <c r="I23" s="6">
        <v>932</v>
      </c>
      <c r="J23" s="6">
        <v>1115</v>
      </c>
    </row>
    <row r="24" spans="1:12" x14ac:dyDescent="0.25">
      <c r="A24" s="588"/>
      <c r="B24" s="588"/>
      <c r="C24" s="557"/>
      <c r="D24" s="32"/>
      <c r="E24" s="27"/>
      <c r="F24" s="27"/>
      <c r="G24" s="27"/>
      <c r="H24" s="27"/>
      <c r="I24" s="27"/>
      <c r="J24" s="27"/>
    </row>
    <row r="25" spans="1:12" ht="3.95" customHeight="1" x14ac:dyDescent="0.25">
      <c r="A25" s="51"/>
      <c r="B25" s="51"/>
      <c r="C25" s="51"/>
      <c r="D25" s="31"/>
      <c r="E25" s="51"/>
      <c r="F25" s="51"/>
      <c r="G25" s="51"/>
      <c r="H25" s="51"/>
      <c r="I25" s="51"/>
      <c r="J25" s="51"/>
    </row>
    <row r="26" spans="1:12" x14ac:dyDescent="0.25">
      <c r="A26" s="589" t="s">
        <v>962</v>
      </c>
      <c r="B26" s="594"/>
      <c r="C26" s="557" t="s">
        <v>910</v>
      </c>
      <c r="D26" s="31" t="s">
        <v>972</v>
      </c>
      <c r="E26" s="6"/>
      <c r="F26" s="6">
        <v>98</v>
      </c>
      <c r="G26" s="6"/>
      <c r="H26" s="6"/>
      <c r="I26" s="6"/>
      <c r="J26" s="6"/>
    </row>
    <row r="27" spans="1:12" x14ac:dyDescent="0.25">
      <c r="A27" s="594"/>
      <c r="B27" s="594"/>
      <c r="C27" s="557"/>
      <c r="D27" s="32"/>
      <c r="E27" s="27"/>
      <c r="F27" s="27"/>
      <c r="G27" s="27"/>
      <c r="H27" s="27"/>
      <c r="I27" s="27"/>
      <c r="J27" s="27"/>
    </row>
    <row r="28" spans="1:12" ht="12" customHeight="1" x14ac:dyDescent="0.25">
      <c r="A28" s="590" t="s">
        <v>969</v>
      </c>
      <c r="B28" s="590"/>
      <c r="C28" s="590"/>
      <c r="D28" s="590"/>
      <c r="E28" s="590"/>
      <c r="F28" s="590"/>
      <c r="G28" s="590"/>
      <c r="H28" s="590"/>
      <c r="I28" s="590"/>
      <c r="J28" s="590"/>
      <c r="L28" s="49"/>
    </row>
    <row r="29" spans="1:12" ht="12" customHeight="1" x14ac:dyDescent="0.25">
      <c r="A29" s="590"/>
      <c r="B29" s="590"/>
      <c r="C29" s="590"/>
      <c r="D29" s="590"/>
      <c r="E29" s="590"/>
      <c r="F29" s="590"/>
      <c r="G29" s="590"/>
      <c r="H29" s="590"/>
      <c r="I29" s="590"/>
      <c r="J29" s="590"/>
      <c r="L29" s="19"/>
    </row>
    <row r="30" spans="1:12" ht="12" customHeight="1" x14ac:dyDescent="0.25">
      <c r="A30" s="590"/>
      <c r="B30" s="590"/>
      <c r="C30" s="590"/>
      <c r="D30" s="590"/>
      <c r="E30" s="590"/>
      <c r="F30" s="590"/>
      <c r="G30" s="590"/>
      <c r="H30" s="590"/>
      <c r="I30" s="590"/>
      <c r="J30" s="590"/>
      <c r="L30" s="19"/>
    </row>
    <row r="31" spans="1:12" x14ac:dyDescent="0.25">
      <c r="A31" s="591" t="s">
        <v>963</v>
      </c>
      <c r="B31" s="591"/>
      <c r="C31" s="591"/>
      <c r="D31" s="591"/>
      <c r="E31" s="52"/>
      <c r="F31" s="52"/>
      <c r="G31" s="52"/>
      <c r="H31" s="52"/>
      <c r="I31" s="52"/>
      <c r="J31" s="52"/>
    </row>
    <row r="32" spans="1:12" x14ac:dyDescent="0.25">
      <c r="A32" s="592" t="s">
        <v>964</v>
      </c>
      <c r="B32" s="592"/>
      <c r="C32" s="557" t="s">
        <v>910</v>
      </c>
      <c r="D32" s="31" t="s">
        <v>972</v>
      </c>
      <c r="E32" s="6"/>
      <c r="F32" s="6"/>
      <c r="G32" s="6">
        <v>249</v>
      </c>
      <c r="H32" s="6">
        <v>279</v>
      </c>
      <c r="I32" s="6"/>
      <c r="J32" s="6"/>
    </row>
    <row r="33" spans="1:10" x14ac:dyDescent="0.25">
      <c r="A33" s="592"/>
      <c r="B33" s="592"/>
      <c r="C33" s="557"/>
      <c r="D33" s="32"/>
      <c r="E33" s="27"/>
      <c r="F33" s="27"/>
      <c r="G33" s="27"/>
      <c r="H33" s="27"/>
      <c r="I33" s="27"/>
      <c r="J33" s="27"/>
    </row>
    <row r="34" spans="1:10" ht="3.95" customHeight="1" x14ac:dyDescent="0.25">
      <c r="A34" s="592"/>
      <c r="B34" s="592"/>
      <c r="C34" s="51"/>
      <c r="D34" s="31"/>
      <c r="E34" s="51"/>
      <c r="F34" s="51"/>
      <c r="G34" s="51"/>
      <c r="H34" s="51"/>
      <c r="I34" s="51"/>
      <c r="J34" s="51"/>
    </row>
    <row r="35" spans="1:10" x14ac:dyDescent="0.25">
      <c r="A35" s="592"/>
      <c r="B35" s="592"/>
      <c r="C35" s="557" t="s">
        <v>911</v>
      </c>
      <c r="D35" s="31" t="s">
        <v>972</v>
      </c>
      <c r="E35" s="6"/>
      <c r="F35" s="6"/>
      <c r="G35" s="6">
        <v>293</v>
      </c>
      <c r="H35" s="6"/>
      <c r="I35" s="6"/>
      <c r="J35" s="6"/>
    </row>
    <row r="36" spans="1:10" x14ac:dyDescent="0.25">
      <c r="A36" s="592"/>
      <c r="B36" s="592"/>
      <c r="C36" s="557"/>
      <c r="D36" s="32"/>
      <c r="E36" s="27"/>
      <c r="F36" s="27"/>
      <c r="G36" s="27"/>
      <c r="H36" s="27"/>
      <c r="I36" s="27"/>
      <c r="J36" s="27"/>
    </row>
    <row r="37" spans="1:10" ht="3.95" customHeight="1" x14ac:dyDescent="0.25">
      <c r="A37" s="51"/>
      <c r="B37" s="51"/>
      <c r="C37" s="51"/>
      <c r="D37" s="31"/>
      <c r="E37" s="51"/>
      <c r="F37" s="51"/>
      <c r="G37" s="51"/>
      <c r="H37" s="51"/>
      <c r="I37" s="51"/>
      <c r="J37" s="51"/>
    </row>
    <row r="38" spans="1:10" x14ac:dyDescent="0.25">
      <c r="A38" s="588" t="s">
        <v>968</v>
      </c>
      <c r="B38" s="588"/>
      <c r="C38" s="557" t="s">
        <v>910</v>
      </c>
      <c r="D38" s="31" t="s">
        <v>972</v>
      </c>
      <c r="E38" s="6"/>
      <c r="F38" s="6"/>
      <c r="G38" s="6">
        <v>287</v>
      </c>
      <c r="H38" s="6">
        <v>324</v>
      </c>
      <c r="I38" s="6"/>
      <c r="J38" s="6"/>
    </row>
    <row r="39" spans="1:10" x14ac:dyDescent="0.25">
      <c r="A39" s="588"/>
      <c r="B39" s="588"/>
      <c r="C39" s="557"/>
      <c r="D39" s="32"/>
      <c r="E39" s="27"/>
      <c r="F39" s="27"/>
      <c r="G39" s="27"/>
      <c r="H39" s="27"/>
      <c r="I39" s="27"/>
      <c r="J39" s="27"/>
    </row>
    <row r="40" spans="1:10" ht="3.95" customHeight="1" x14ac:dyDescent="0.25">
      <c r="A40" s="588"/>
      <c r="B40" s="588"/>
      <c r="C40" s="51"/>
      <c r="D40" s="31"/>
      <c r="E40" s="51"/>
      <c r="F40" s="51"/>
      <c r="G40" s="51"/>
      <c r="H40" s="51"/>
      <c r="I40" s="51"/>
      <c r="J40" s="51"/>
    </row>
    <row r="41" spans="1:10" x14ac:dyDescent="0.25">
      <c r="A41" s="588"/>
      <c r="B41" s="588"/>
      <c r="C41" s="557" t="s">
        <v>911</v>
      </c>
      <c r="D41" s="31" t="s">
        <v>972</v>
      </c>
      <c r="E41" s="6"/>
      <c r="F41" s="6"/>
      <c r="G41" s="6">
        <v>337</v>
      </c>
      <c r="H41" s="6"/>
      <c r="I41" s="6"/>
      <c r="J41" s="6"/>
    </row>
    <row r="42" spans="1:10" x14ac:dyDescent="0.25">
      <c r="A42" s="588"/>
      <c r="B42" s="588"/>
      <c r="C42" s="557"/>
      <c r="D42" s="32"/>
      <c r="E42" s="27"/>
      <c r="F42" s="27"/>
      <c r="G42" s="27"/>
      <c r="H42" s="27"/>
      <c r="I42" s="27"/>
      <c r="J42" s="27"/>
    </row>
    <row r="43" spans="1:10" ht="3.95" customHeight="1" x14ac:dyDescent="0.25">
      <c r="A43" s="51"/>
      <c r="B43" s="51"/>
      <c r="C43" s="51"/>
      <c r="D43" s="31"/>
      <c r="E43" s="51"/>
      <c r="F43" s="51"/>
      <c r="G43" s="51"/>
      <c r="H43" s="51"/>
      <c r="I43" s="51"/>
      <c r="J43" s="51"/>
    </row>
    <row r="44" spans="1:10" x14ac:dyDescent="0.25">
      <c r="A44" s="589" t="s">
        <v>962</v>
      </c>
      <c r="B44" s="589"/>
      <c r="C44" s="557" t="s">
        <v>910</v>
      </c>
      <c r="D44" s="31" t="s">
        <v>972</v>
      </c>
      <c r="E44" s="6">
        <v>96</v>
      </c>
      <c r="F44" s="6"/>
      <c r="G44" s="6"/>
      <c r="H44" s="6"/>
      <c r="I44" s="6"/>
      <c r="J44" s="6"/>
    </row>
    <row r="45" spans="1:10" x14ac:dyDescent="0.25">
      <c r="A45" s="589"/>
      <c r="B45" s="589"/>
      <c r="C45" s="557"/>
      <c r="D45" s="32"/>
      <c r="E45" s="27"/>
      <c r="F45" s="27"/>
      <c r="G45" s="27"/>
      <c r="H45" s="27"/>
      <c r="I45" s="27"/>
      <c r="J45" s="27"/>
    </row>
    <row r="46" spans="1:10" x14ac:dyDescent="0.25">
      <c r="A46" s="591" t="s">
        <v>965</v>
      </c>
      <c r="B46" s="591"/>
      <c r="C46" s="591"/>
      <c r="D46" s="591"/>
      <c r="E46" s="52"/>
      <c r="F46" s="52"/>
      <c r="G46" s="52"/>
      <c r="H46" s="52"/>
      <c r="I46" s="52"/>
      <c r="J46" s="52"/>
    </row>
    <row r="47" spans="1:10" x14ac:dyDescent="0.25">
      <c r="A47" s="587" t="s">
        <v>970</v>
      </c>
      <c r="B47" s="587"/>
      <c r="C47" s="587"/>
      <c r="D47" s="31" t="s">
        <v>972</v>
      </c>
      <c r="E47" s="6"/>
      <c r="F47" s="6"/>
      <c r="G47" s="6">
        <v>48</v>
      </c>
      <c r="H47" s="6">
        <v>56</v>
      </c>
      <c r="I47" s="6">
        <v>66</v>
      </c>
      <c r="J47" s="6">
        <v>86</v>
      </c>
    </row>
    <row r="48" spans="1:10" x14ac:dyDescent="0.25">
      <c r="A48" s="587"/>
      <c r="B48" s="587"/>
      <c r="C48" s="587"/>
      <c r="D48" s="32"/>
      <c r="E48" s="27"/>
      <c r="F48" s="27"/>
      <c r="G48" s="27"/>
      <c r="H48" s="27"/>
      <c r="I48" s="27"/>
      <c r="J48" s="27"/>
    </row>
    <row r="49" spans="1:10" ht="3.95" customHeight="1" x14ac:dyDescent="0.25">
      <c r="A49" s="51"/>
      <c r="B49" s="51"/>
      <c r="C49" s="51"/>
      <c r="D49" s="31"/>
      <c r="E49" s="51"/>
      <c r="F49" s="51"/>
      <c r="G49" s="51"/>
      <c r="H49" s="51"/>
      <c r="I49" s="51"/>
      <c r="J49" s="51"/>
    </row>
    <row r="50" spans="1:10" x14ac:dyDescent="0.25">
      <c r="A50" s="587" t="s">
        <v>915</v>
      </c>
      <c r="B50" s="587"/>
      <c r="C50" s="587"/>
      <c r="D50" s="31" t="s">
        <v>972</v>
      </c>
      <c r="E50" s="6"/>
      <c r="F50" s="6"/>
      <c r="G50" s="6">
        <v>37</v>
      </c>
      <c r="H50" s="6">
        <v>48</v>
      </c>
      <c r="I50" s="6">
        <v>55</v>
      </c>
      <c r="J50" s="6">
        <v>73</v>
      </c>
    </row>
    <row r="51" spans="1:10" x14ac:dyDescent="0.25">
      <c r="A51" s="587"/>
      <c r="B51" s="587"/>
      <c r="C51" s="587"/>
      <c r="D51" s="32"/>
      <c r="E51" s="27"/>
      <c r="F51" s="27"/>
      <c r="G51" s="27"/>
      <c r="H51" s="27"/>
      <c r="I51" s="27"/>
      <c r="J51" s="27"/>
    </row>
    <row r="52" spans="1:10" x14ac:dyDescent="0.25">
      <c r="A52" s="591" t="s">
        <v>966</v>
      </c>
      <c r="B52" s="591"/>
      <c r="C52" s="591"/>
      <c r="D52" s="591"/>
      <c r="E52" s="52"/>
      <c r="F52" s="52"/>
      <c r="G52" s="52"/>
      <c r="H52" s="52"/>
      <c r="I52" s="52"/>
      <c r="J52" s="52"/>
    </row>
    <row r="53" spans="1:10" x14ac:dyDescent="0.25">
      <c r="A53" s="587" t="s">
        <v>970</v>
      </c>
      <c r="B53" s="587"/>
      <c r="C53" s="587"/>
      <c r="D53" s="31" t="s">
        <v>972</v>
      </c>
      <c r="E53" s="6"/>
      <c r="F53" s="6"/>
      <c r="G53" s="6">
        <v>57</v>
      </c>
      <c r="H53" s="6">
        <v>67</v>
      </c>
      <c r="I53" s="6">
        <v>79</v>
      </c>
      <c r="J53" s="6">
        <v>103</v>
      </c>
    </row>
    <row r="54" spans="1:10" x14ac:dyDescent="0.25">
      <c r="A54" s="587"/>
      <c r="B54" s="587"/>
      <c r="C54" s="587"/>
      <c r="D54" s="32"/>
      <c r="E54" s="27"/>
      <c r="F54" s="27"/>
      <c r="G54" s="27"/>
      <c r="H54" s="27"/>
      <c r="I54" s="27"/>
      <c r="J54" s="27"/>
    </row>
    <row r="55" spans="1:10" ht="3.95" customHeight="1" x14ac:dyDescent="0.25">
      <c r="A55" s="51"/>
      <c r="B55" s="51"/>
      <c r="C55" s="51"/>
      <c r="D55" s="31"/>
      <c r="E55" s="51"/>
      <c r="F55" s="51"/>
      <c r="G55" s="51"/>
      <c r="H55" s="51"/>
      <c r="I55" s="51"/>
      <c r="J55" s="51"/>
    </row>
    <row r="56" spans="1:10" x14ac:dyDescent="0.25">
      <c r="A56" s="587" t="s">
        <v>915</v>
      </c>
      <c r="B56" s="587"/>
      <c r="C56" s="587"/>
      <c r="D56" s="31" t="s">
        <v>972</v>
      </c>
      <c r="E56" s="6"/>
      <c r="F56" s="6"/>
      <c r="G56" s="6">
        <v>44</v>
      </c>
      <c r="H56" s="6">
        <v>57</v>
      </c>
      <c r="I56" s="6">
        <v>66</v>
      </c>
      <c r="J56" s="6">
        <v>87</v>
      </c>
    </row>
    <row r="57" spans="1:10" x14ac:dyDescent="0.25">
      <c r="A57" s="587"/>
      <c r="B57" s="587"/>
      <c r="C57" s="587"/>
      <c r="D57" s="32"/>
      <c r="E57" s="27"/>
      <c r="F57" s="27"/>
      <c r="G57" s="27"/>
      <c r="H57" s="27"/>
      <c r="I57" s="27"/>
      <c r="J57" s="27"/>
    </row>
    <row r="58" spans="1:10" x14ac:dyDescent="0.25">
      <c r="B58" s="24"/>
      <c r="C58" s="24"/>
      <c r="D58" s="24"/>
      <c r="E58" s="561" t="s">
        <v>973</v>
      </c>
      <c r="F58" s="561"/>
      <c r="G58" s="561"/>
      <c r="H58" s="561"/>
      <c r="I58" s="561"/>
      <c r="J58" s="561"/>
    </row>
    <row r="59" spans="1:10" x14ac:dyDescent="0.25">
      <c r="B59" s="24"/>
      <c r="C59" s="24"/>
      <c r="D59" s="24"/>
      <c r="E59" s="24"/>
      <c r="F59" s="24"/>
      <c r="G59" s="24"/>
      <c r="H59" s="24"/>
      <c r="I59" s="24"/>
      <c r="J59" s="37">
        <f ca="1">TODAY()</f>
        <v>42088</v>
      </c>
    </row>
    <row r="60" spans="1:10" x14ac:dyDescent="0.25">
      <c r="B60" s="24"/>
      <c r="C60" s="24"/>
      <c r="D60" s="24"/>
      <c r="E60" s="24"/>
      <c r="F60" s="24"/>
      <c r="G60" s="24"/>
      <c r="H60" s="24"/>
      <c r="I60" s="24"/>
      <c r="J60" s="24"/>
    </row>
    <row r="61" spans="1:10" x14ac:dyDescent="0.25">
      <c r="A61" s="24"/>
      <c r="B61" s="24"/>
      <c r="C61" s="24"/>
      <c r="D61" s="24"/>
      <c r="E61" s="24"/>
      <c r="F61" s="24"/>
      <c r="G61" s="24"/>
      <c r="H61" s="24"/>
      <c r="I61" s="24"/>
      <c r="J61" s="24"/>
    </row>
    <row r="62" spans="1:10" x14ac:dyDescent="0.25">
      <c r="A62" s="24"/>
      <c r="B62" s="24"/>
      <c r="C62" s="24"/>
      <c r="D62" s="24"/>
      <c r="E62" s="24"/>
      <c r="F62" s="24"/>
      <c r="G62" s="24"/>
      <c r="H62" s="24"/>
      <c r="I62" s="24"/>
      <c r="J62" s="24"/>
    </row>
    <row r="63" spans="1:10" x14ac:dyDescent="0.25">
      <c r="A63" s="24"/>
      <c r="B63" s="24"/>
      <c r="C63" s="24"/>
      <c r="D63" s="24"/>
      <c r="E63" s="24"/>
      <c r="F63" s="24"/>
      <c r="G63" s="24"/>
      <c r="H63" s="24"/>
      <c r="I63" s="24"/>
      <c r="J63" s="24"/>
    </row>
    <row r="64" spans="1:10" x14ac:dyDescent="0.25">
      <c r="A64" s="24"/>
      <c r="B64" s="24"/>
      <c r="C64" s="24"/>
      <c r="D64" s="24"/>
      <c r="E64" s="24"/>
      <c r="F64" s="24"/>
      <c r="G64" s="24"/>
      <c r="H64" s="24"/>
      <c r="I64" s="24"/>
      <c r="J64" s="24"/>
    </row>
    <row r="65" spans="1:10" x14ac:dyDescent="0.25">
      <c r="A65" s="24"/>
      <c r="B65" s="24"/>
      <c r="C65" s="24"/>
      <c r="D65" s="24"/>
      <c r="E65" s="24"/>
      <c r="F65" s="24"/>
      <c r="G65" s="24"/>
      <c r="H65" s="24"/>
      <c r="I65" s="24"/>
      <c r="J65" s="24"/>
    </row>
    <row r="66" spans="1:10" x14ac:dyDescent="0.25">
      <c r="A66" s="24"/>
      <c r="B66" s="24"/>
      <c r="C66" s="24"/>
      <c r="D66" s="24"/>
      <c r="E66" s="24"/>
      <c r="F66" s="24"/>
      <c r="G66" s="24"/>
      <c r="H66" s="24"/>
      <c r="I66" s="24"/>
      <c r="J66" s="24"/>
    </row>
    <row r="67" spans="1:10" x14ac:dyDescent="0.25">
      <c r="A67" s="24"/>
      <c r="B67" s="24"/>
      <c r="C67" s="24"/>
      <c r="D67" s="24"/>
      <c r="E67" s="24"/>
      <c r="F67" s="24"/>
      <c r="G67" s="24"/>
      <c r="H67" s="24"/>
      <c r="I67" s="24"/>
      <c r="J67" s="24"/>
    </row>
    <row r="68" spans="1:10" x14ac:dyDescent="0.25">
      <c r="A68" s="24"/>
      <c r="B68" s="24"/>
      <c r="C68" s="24"/>
      <c r="D68" s="24"/>
      <c r="E68" s="24"/>
      <c r="F68" s="24"/>
      <c r="G68" s="24"/>
      <c r="H68" s="24"/>
      <c r="I68" s="24"/>
      <c r="J68" s="24"/>
    </row>
    <row r="69" spans="1:10" x14ac:dyDescent="0.25">
      <c r="A69" s="24"/>
      <c r="B69" s="24"/>
      <c r="C69" s="24"/>
      <c r="D69" s="24"/>
      <c r="E69" s="24"/>
      <c r="F69" s="24"/>
      <c r="G69" s="24"/>
      <c r="H69" s="24"/>
      <c r="I69" s="24"/>
      <c r="J69" s="24"/>
    </row>
    <row r="70" spans="1:10" x14ac:dyDescent="0.25">
      <c r="A70" s="24"/>
      <c r="B70" s="24"/>
      <c r="C70" s="24"/>
      <c r="D70" s="24"/>
      <c r="E70" s="24"/>
      <c r="F70" s="24"/>
      <c r="G70" s="24"/>
      <c r="H70" s="24"/>
      <c r="I70" s="24"/>
      <c r="J70" s="24"/>
    </row>
    <row r="71" spans="1:10" x14ac:dyDescent="0.25">
      <c r="A71" s="24"/>
      <c r="B71" s="24"/>
      <c r="C71" s="24"/>
      <c r="D71" s="24"/>
      <c r="E71" s="24"/>
      <c r="F71" s="24"/>
      <c r="G71" s="24"/>
      <c r="H71" s="24"/>
      <c r="I71" s="24"/>
      <c r="J71" s="24"/>
    </row>
    <row r="72" spans="1:10" x14ac:dyDescent="0.25">
      <c r="A72" s="24"/>
      <c r="B72" s="24"/>
      <c r="C72" s="24"/>
      <c r="D72" s="24"/>
      <c r="E72" s="24"/>
      <c r="F72" s="24"/>
      <c r="G72" s="24"/>
      <c r="H72" s="24"/>
      <c r="I72" s="24"/>
      <c r="J72" s="24"/>
    </row>
    <row r="73" spans="1:10" x14ac:dyDescent="0.25">
      <c r="A73" s="24"/>
      <c r="B73" s="24"/>
      <c r="C73" s="24"/>
      <c r="D73" s="24"/>
      <c r="E73" s="24"/>
      <c r="F73" s="24"/>
      <c r="G73" s="24"/>
      <c r="H73" s="24"/>
      <c r="I73" s="24"/>
      <c r="J73" s="24"/>
    </row>
    <row r="74" spans="1:10" x14ac:dyDescent="0.25">
      <c r="A74" s="24"/>
      <c r="B74" s="24"/>
      <c r="C74" s="24"/>
      <c r="D74" s="24"/>
      <c r="E74" s="24"/>
      <c r="F74" s="24"/>
      <c r="G74" s="24"/>
      <c r="H74" s="24"/>
      <c r="I74" s="24"/>
      <c r="J74" s="24"/>
    </row>
    <row r="75" spans="1:10" x14ac:dyDescent="0.25">
      <c r="A75" s="24"/>
      <c r="B75" s="24"/>
      <c r="C75" s="24"/>
      <c r="D75" s="24"/>
      <c r="E75" s="24"/>
      <c r="F75" s="24"/>
      <c r="G75" s="24"/>
      <c r="H75" s="24"/>
      <c r="I75" s="24"/>
      <c r="J75" s="24"/>
    </row>
    <row r="76" spans="1:10" x14ac:dyDescent="0.25">
      <c r="A76" s="24"/>
      <c r="B76" s="24"/>
      <c r="C76" s="24"/>
      <c r="D76" s="24"/>
      <c r="E76" s="24"/>
      <c r="F76" s="24"/>
      <c r="G76" s="24"/>
      <c r="H76" s="24"/>
      <c r="I76" s="24"/>
      <c r="J76" s="24"/>
    </row>
    <row r="77" spans="1:10" x14ac:dyDescent="0.25">
      <c r="A77" s="24"/>
      <c r="B77" s="24"/>
      <c r="C77" s="24"/>
      <c r="D77" s="24"/>
      <c r="E77" s="24"/>
      <c r="F77" s="24"/>
      <c r="G77" s="24"/>
      <c r="H77" s="24"/>
      <c r="I77" s="24"/>
      <c r="J77" s="24"/>
    </row>
    <row r="78" spans="1:10" x14ac:dyDescent="0.25">
      <c r="A78" s="24"/>
      <c r="B78" s="24"/>
      <c r="C78" s="24"/>
      <c r="D78" s="24"/>
      <c r="E78" s="24"/>
      <c r="F78" s="24"/>
      <c r="G78" s="24"/>
      <c r="H78" s="24"/>
      <c r="I78" s="24"/>
      <c r="J78" s="24"/>
    </row>
    <row r="79" spans="1:10" x14ac:dyDescent="0.25">
      <c r="A79" s="24"/>
      <c r="B79" s="24"/>
      <c r="C79" s="24"/>
      <c r="D79" s="24"/>
      <c r="E79" s="24"/>
      <c r="F79" s="24"/>
      <c r="G79" s="24"/>
      <c r="H79" s="24"/>
      <c r="I79" s="24"/>
      <c r="J79" s="24"/>
    </row>
    <row r="80" spans="1:10" x14ac:dyDescent="0.25">
      <c r="A80" s="24"/>
      <c r="B80" s="24"/>
      <c r="C80" s="24"/>
      <c r="D80" s="24"/>
      <c r="E80" s="24"/>
      <c r="F80" s="24"/>
      <c r="G80" s="24"/>
      <c r="H80" s="24"/>
      <c r="I80" s="24"/>
      <c r="J80" s="24"/>
    </row>
    <row r="81" spans="1:10" x14ac:dyDescent="0.25">
      <c r="A81" s="24"/>
      <c r="B81" s="24"/>
      <c r="C81" s="24"/>
      <c r="D81" s="24"/>
      <c r="E81" s="24"/>
      <c r="F81" s="24"/>
      <c r="G81" s="24"/>
      <c r="H81" s="24"/>
      <c r="I81" s="24"/>
      <c r="J81" s="24"/>
    </row>
    <row r="82" spans="1:10" x14ac:dyDescent="0.25">
      <c r="A82" s="24"/>
      <c r="B82" s="24"/>
      <c r="C82" s="24"/>
      <c r="D82" s="24"/>
      <c r="E82" s="24"/>
      <c r="F82" s="24"/>
      <c r="G82" s="24"/>
      <c r="H82" s="24"/>
      <c r="I82" s="24"/>
      <c r="J82" s="24"/>
    </row>
    <row r="83" spans="1:10" x14ac:dyDescent="0.25">
      <c r="A83" s="24"/>
      <c r="B83" s="24"/>
      <c r="C83" s="24"/>
      <c r="D83" s="24"/>
      <c r="E83" s="24"/>
      <c r="F83" s="24"/>
      <c r="G83" s="24"/>
      <c r="H83" s="24"/>
      <c r="I83" s="24"/>
      <c r="J83" s="24"/>
    </row>
    <row r="84" spans="1:10" x14ac:dyDescent="0.25">
      <c r="A84" s="24"/>
      <c r="B84" s="24"/>
      <c r="C84" s="24"/>
      <c r="D84" s="24"/>
      <c r="E84" s="24"/>
      <c r="F84" s="24"/>
      <c r="G84" s="24"/>
      <c r="H84" s="24"/>
      <c r="I84" s="24"/>
      <c r="J84" s="24"/>
    </row>
    <row r="85" spans="1:10" x14ac:dyDescent="0.25">
      <c r="A85" s="24"/>
      <c r="B85" s="24"/>
      <c r="C85" s="24"/>
      <c r="D85" s="24"/>
      <c r="E85" s="24"/>
      <c r="F85" s="24"/>
      <c r="G85" s="24"/>
      <c r="H85" s="24"/>
      <c r="I85" s="24"/>
      <c r="J85" s="24"/>
    </row>
    <row r="86" spans="1:10" x14ac:dyDescent="0.25">
      <c r="A86" s="24"/>
      <c r="B86" s="24"/>
      <c r="C86" s="24"/>
      <c r="D86" s="24"/>
      <c r="E86" s="24"/>
      <c r="F86" s="24"/>
      <c r="G86" s="24"/>
      <c r="H86" s="24"/>
      <c r="I86" s="24"/>
      <c r="J86" s="24"/>
    </row>
    <row r="87" spans="1:10" x14ac:dyDescent="0.25">
      <c r="A87" s="24"/>
      <c r="B87" s="24"/>
      <c r="C87" s="24"/>
      <c r="D87" s="24"/>
      <c r="E87" s="24"/>
      <c r="F87" s="24"/>
      <c r="G87" s="24"/>
      <c r="H87" s="24"/>
      <c r="I87" s="24"/>
      <c r="J87" s="24"/>
    </row>
    <row r="88" spans="1:10" x14ac:dyDescent="0.25">
      <c r="A88" s="24"/>
      <c r="B88" s="24"/>
      <c r="C88" s="24"/>
      <c r="D88" s="24"/>
      <c r="E88" s="24"/>
      <c r="F88" s="24"/>
      <c r="G88" s="24"/>
      <c r="H88" s="24"/>
      <c r="I88" s="24"/>
      <c r="J88" s="24"/>
    </row>
    <row r="89" spans="1:10" x14ac:dyDescent="0.25">
      <c r="A89" s="24"/>
      <c r="B89" s="24"/>
      <c r="C89" s="24"/>
      <c r="D89" s="24"/>
      <c r="E89" s="24"/>
      <c r="F89" s="24"/>
      <c r="G89" s="24"/>
      <c r="H89" s="24"/>
      <c r="I89" s="24"/>
      <c r="J89" s="24"/>
    </row>
    <row r="90" spans="1:10" x14ac:dyDescent="0.25">
      <c r="A90" s="24"/>
      <c r="B90" s="24"/>
      <c r="C90" s="24"/>
      <c r="D90" s="24"/>
      <c r="E90" s="24"/>
      <c r="F90" s="24"/>
      <c r="G90" s="24"/>
      <c r="H90" s="24"/>
      <c r="I90" s="24"/>
      <c r="J90" s="24"/>
    </row>
    <row r="91" spans="1:10" x14ac:dyDescent="0.25">
      <c r="A91" s="24"/>
      <c r="B91" s="24"/>
      <c r="C91" s="24"/>
      <c r="D91" s="24"/>
      <c r="E91" s="24"/>
      <c r="F91" s="24"/>
      <c r="G91" s="24"/>
      <c r="H91" s="24"/>
      <c r="I91" s="24"/>
      <c r="J91" s="24"/>
    </row>
    <row r="92" spans="1:10" x14ac:dyDescent="0.25">
      <c r="A92" s="24"/>
      <c r="B92" s="24"/>
      <c r="C92" s="24"/>
      <c r="D92" s="24"/>
      <c r="E92" s="24"/>
      <c r="F92" s="24"/>
      <c r="G92" s="24"/>
      <c r="H92" s="24"/>
      <c r="I92" s="24"/>
      <c r="J92" s="24"/>
    </row>
    <row r="93" spans="1:10" x14ac:dyDescent="0.25">
      <c r="A93" s="24"/>
      <c r="B93" s="24"/>
      <c r="C93" s="24"/>
      <c r="D93" s="24"/>
      <c r="E93" s="24"/>
      <c r="F93" s="24"/>
      <c r="G93" s="24"/>
      <c r="H93" s="24"/>
      <c r="I93" s="24"/>
      <c r="J93" s="24"/>
    </row>
    <row r="94" spans="1:10" x14ac:dyDescent="0.25">
      <c r="A94" s="24"/>
      <c r="B94" s="24"/>
      <c r="C94" s="24"/>
      <c r="D94" s="24"/>
      <c r="E94" s="24"/>
      <c r="F94" s="24"/>
      <c r="G94" s="24"/>
      <c r="H94" s="24"/>
      <c r="I94" s="24"/>
      <c r="J94" s="24"/>
    </row>
    <row r="95" spans="1:10" x14ac:dyDescent="0.25">
      <c r="A95" s="24"/>
      <c r="B95" s="24"/>
      <c r="C95" s="24"/>
      <c r="D95" s="24"/>
      <c r="E95" s="24"/>
      <c r="F95" s="24"/>
      <c r="G95" s="24"/>
      <c r="H95" s="24"/>
      <c r="I95" s="24"/>
      <c r="J95" s="24"/>
    </row>
    <row r="96" spans="1:10" x14ac:dyDescent="0.25">
      <c r="A96" s="24"/>
      <c r="B96" s="24"/>
      <c r="C96" s="24"/>
      <c r="D96" s="24"/>
      <c r="E96" s="24"/>
      <c r="F96" s="24"/>
      <c r="G96" s="24"/>
      <c r="H96" s="24"/>
      <c r="I96" s="24"/>
      <c r="J96" s="24"/>
    </row>
    <row r="97" spans="1:10" x14ac:dyDescent="0.25">
      <c r="A97" s="24"/>
      <c r="B97" s="24"/>
      <c r="C97" s="24"/>
      <c r="D97" s="24"/>
      <c r="E97" s="24"/>
      <c r="F97" s="24"/>
      <c r="G97" s="24"/>
      <c r="H97" s="24"/>
      <c r="I97" s="24"/>
      <c r="J97" s="24"/>
    </row>
    <row r="98" spans="1:10" x14ac:dyDescent="0.25">
      <c r="A98" s="24"/>
      <c r="B98" s="24"/>
      <c r="C98" s="24"/>
      <c r="D98" s="24"/>
      <c r="E98" s="24"/>
      <c r="F98" s="24"/>
      <c r="G98" s="24"/>
      <c r="H98" s="24"/>
      <c r="I98" s="24"/>
      <c r="J98" s="24"/>
    </row>
    <row r="99" spans="1:10" x14ac:dyDescent="0.25">
      <c r="A99" s="24"/>
      <c r="B99" s="24"/>
      <c r="C99" s="24"/>
      <c r="D99" s="24"/>
      <c r="E99" s="24"/>
      <c r="F99" s="24"/>
      <c r="G99" s="24"/>
      <c r="H99" s="24"/>
      <c r="I99" s="24"/>
      <c r="J99" s="24"/>
    </row>
    <row r="100" spans="1:10" x14ac:dyDescent="0.25">
      <c r="A100" s="24"/>
      <c r="B100" s="24"/>
      <c r="C100" s="24"/>
      <c r="D100" s="24"/>
      <c r="E100" s="24"/>
      <c r="F100" s="24"/>
      <c r="G100" s="24"/>
      <c r="H100" s="24"/>
      <c r="I100" s="24"/>
      <c r="J100" s="24"/>
    </row>
    <row r="101" spans="1:10" x14ac:dyDescent="0.25">
      <c r="A101" s="24"/>
      <c r="B101" s="24"/>
      <c r="C101" s="24"/>
      <c r="D101" s="24"/>
      <c r="E101" s="24"/>
      <c r="F101" s="24"/>
      <c r="G101" s="24"/>
      <c r="H101" s="24"/>
      <c r="I101" s="24"/>
      <c r="J101" s="24"/>
    </row>
    <row r="102" spans="1:10" x14ac:dyDescent="0.25">
      <c r="A102" s="24"/>
      <c r="B102" s="24"/>
      <c r="C102" s="24"/>
      <c r="D102" s="24"/>
      <c r="E102" s="24"/>
      <c r="F102" s="24"/>
      <c r="G102" s="24"/>
      <c r="H102" s="24"/>
      <c r="I102" s="24"/>
      <c r="J102" s="24"/>
    </row>
    <row r="103" spans="1:10" x14ac:dyDescent="0.25">
      <c r="A103" s="24"/>
      <c r="B103" s="24"/>
      <c r="C103" s="24"/>
      <c r="D103" s="24"/>
      <c r="E103" s="24"/>
      <c r="F103" s="24"/>
      <c r="G103" s="24"/>
      <c r="H103" s="24"/>
      <c r="I103" s="24"/>
      <c r="J103" s="24"/>
    </row>
    <row r="104" spans="1:10" x14ac:dyDescent="0.25">
      <c r="A104" s="24"/>
      <c r="B104" s="24"/>
      <c r="C104" s="24"/>
      <c r="D104" s="24"/>
      <c r="E104" s="24"/>
      <c r="F104" s="24"/>
      <c r="G104" s="24"/>
      <c r="H104" s="24"/>
      <c r="I104" s="24"/>
      <c r="J104" s="24"/>
    </row>
    <row r="105" spans="1:10" x14ac:dyDescent="0.25">
      <c r="A105" s="24"/>
      <c r="B105" s="24"/>
      <c r="C105" s="24"/>
      <c r="D105" s="24"/>
      <c r="E105" s="24"/>
      <c r="F105" s="24"/>
      <c r="G105" s="24"/>
      <c r="H105" s="24"/>
      <c r="I105" s="24"/>
      <c r="J105" s="24"/>
    </row>
    <row r="106" spans="1:10" x14ac:dyDescent="0.25">
      <c r="A106" s="24"/>
      <c r="B106" s="24"/>
      <c r="C106" s="24"/>
      <c r="D106" s="24"/>
      <c r="E106" s="24"/>
      <c r="F106" s="24"/>
      <c r="G106" s="24"/>
      <c r="H106" s="24"/>
      <c r="I106" s="24"/>
      <c r="J106" s="24"/>
    </row>
    <row r="107" spans="1:10" x14ac:dyDescent="0.25">
      <c r="A107" s="24"/>
      <c r="B107" s="24"/>
      <c r="C107" s="24"/>
      <c r="D107" s="24"/>
      <c r="E107" s="24"/>
      <c r="F107" s="24"/>
      <c r="G107" s="24"/>
      <c r="H107" s="24"/>
      <c r="I107" s="24"/>
      <c r="J107" s="24"/>
    </row>
    <row r="108" spans="1:10" x14ac:dyDescent="0.25">
      <c r="A108" s="24"/>
      <c r="B108" s="24"/>
      <c r="C108" s="24"/>
      <c r="D108" s="24"/>
      <c r="E108" s="24"/>
      <c r="F108" s="24"/>
      <c r="G108" s="24"/>
      <c r="H108" s="24"/>
      <c r="I108" s="24"/>
      <c r="J108" s="24"/>
    </row>
    <row r="109" spans="1:10" x14ac:dyDescent="0.25">
      <c r="A109" s="24"/>
      <c r="B109" s="24"/>
      <c r="C109" s="24"/>
      <c r="D109" s="24"/>
      <c r="E109" s="24"/>
      <c r="F109" s="24"/>
      <c r="G109" s="24"/>
      <c r="H109" s="24"/>
      <c r="I109" s="24"/>
      <c r="J109" s="24"/>
    </row>
    <row r="110" spans="1:10" x14ac:dyDescent="0.25">
      <c r="A110" s="24"/>
      <c r="B110" s="24"/>
      <c r="C110" s="24"/>
      <c r="D110" s="24"/>
      <c r="E110" s="24"/>
      <c r="F110" s="24"/>
      <c r="G110" s="24"/>
      <c r="H110" s="24"/>
      <c r="I110" s="24"/>
      <c r="J110" s="24"/>
    </row>
    <row r="111" spans="1:10" x14ac:dyDescent="0.25">
      <c r="A111" s="24"/>
      <c r="B111" s="24"/>
      <c r="C111" s="24"/>
      <c r="D111" s="24"/>
      <c r="E111" s="24"/>
      <c r="F111" s="24"/>
      <c r="G111" s="24"/>
      <c r="H111" s="24"/>
      <c r="I111" s="24"/>
      <c r="J111" s="24"/>
    </row>
  </sheetData>
  <mergeCells count="35">
    <mergeCell ref="B11:D11"/>
    <mergeCell ref="A7:J7"/>
    <mergeCell ref="E2:G2"/>
    <mergeCell ref="E3:G3"/>
    <mergeCell ref="E4:G4"/>
    <mergeCell ref="E5:G5"/>
    <mergeCell ref="A1:J1"/>
    <mergeCell ref="C20:C21"/>
    <mergeCell ref="C23:C24"/>
    <mergeCell ref="A26:B27"/>
    <mergeCell ref="C26:C27"/>
    <mergeCell ref="A14:B18"/>
    <mergeCell ref="C14:C15"/>
    <mergeCell ref="C17:C18"/>
    <mergeCell ref="A28:J30"/>
    <mergeCell ref="C9:H9"/>
    <mergeCell ref="E58:J58"/>
    <mergeCell ref="A46:D46"/>
    <mergeCell ref="A47:C48"/>
    <mergeCell ref="A50:C51"/>
    <mergeCell ref="A52:D52"/>
    <mergeCell ref="A31:D31"/>
    <mergeCell ref="A32:B36"/>
    <mergeCell ref="C32:C33"/>
    <mergeCell ref="C35:C36"/>
    <mergeCell ref="C38:C39"/>
    <mergeCell ref="C41:C42"/>
    <mergeCell ref="B12:D12"/>
    <mergeCell ref="A13:D13"/>
    <mergeCell ref="A20:B24"/>
    <mergeCell ref="A53:C54"/>
    <mergeCell ref="A38:B42"/>
    <mergeCell ref="A44:B45"/>
    <mergeCell ref="C44:C45"/>
    <mergeCell ref="A56:C57"/>
  </mergeCells>
  <phoneticPr fontId="4" type="noConversion"/>
  <pageMargins left="0.25" right="0.25"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election sqref="A1:R1"/>
    </sheetView>
  </sheetViews>
  <sheetFormatPr defaultRowHeight="15" x14ac:dyDescent="0.25"/>
  <cols>
    <col min="1" max="3" width="8.28515625" style="24" customWidth="1"/>
    <col min="4" max="18" width="7.7109375" style="24" customWidth="1"/>
    <col min="19" max="16384" width="9.140625" style="24"/>
  </cols>
  <sheetData>
    <row r="1" spans="1:18" ht="137.25" customHeight="1" x14ac:dyDescent="0.25">
      <c r="A1" s="1137" t="s">
        <v>1767</v>
      </c>
      <c r="B1" s="562"/>
      <c r="C1" s="562"/>
      <c r="D1" s="562"/>
      <c r="E1" s="562"/>
      <c r="F1" s="562"/>
      <c r="G1" s="562"/>
      <c r="H1" s="562"/>
      <c r="I1" s="562"/>
      <c r="J1" s="562"/>
      <c r="K1" s="562"/>
      <c r="L1" s="562"/>
      <c r="M1" s="562"/>
      <c r="N1" s="562"/>
      <c r="O1" s="562"/>
      <c r="P1" s="562"/>
      <c r="Q1" s="562"/>
      <c r="R1" s="562"/>
    </row>
    <row r="2" spans="1:18" ht="11.1" customHeight="1" x14ac:dyDescent="0.25">
      <c r="H2" s="25"/>
      <c r="I2" s="563"/>
      <c r="J2" s="543"/>
      <c r="K2" s="543"/>
    </row>
    <row r="3" spans="1:18" ht="11.1" customHeight="1" x14ac:dyDescent="0.25">
      <c r="H3" s="25"/>
      <c r="I3" s="543"/>
      <c r="J3" s="543"/>
      <c r="K3" s="543"/>
    </row>
    <row r="4" spans="1:18" ht="11.1" customHeight="1" x14ac:dyDescent="0.25">
      <c r="H4" s="25"/>
      <c r="I4" s="543"/>
      <c r="J4" s="543"/>
      <c r="K4" s="543"/>
    </row>
    <row r="5" spans="1:18" ht="11.1" customHeight="1" x14ac:dyDescent="0.25">
      <c r="H5" s="25"/>
      <c r="I5" s="543"/>
      <c r="J5" s="543"/>
      <c r="K5" s="543"/>
    </row>
    <row r="6" spans="1:18" ht="11.1" customHeight="1" x14ac:dyDescent="0.25"/>
    <row r="7" spans="1:18" ht="11.1" customHeight="1" x14ac:dyDescent="0.25">
      <c r="A7" s="553"/>
      <c r="B7" s="553"/>
      <c r="C7" s="553"/>
      <c r="D7" s="553"/>
      <c r="E7" s="553"/>
      <c r="F7" s="553"/>
      <c r="G7" s="553"/>
      <c r="H7" s="553"/>
      <c r="I7" s="553"/>
      <c r="J7" s="553"/>
      <c r="K7" s="553"/>
      <c r="L7" s="553"/>
      <c r="M7" s="553"/>
      <c r="N7" s="553"/>
      <c r="O7" s="553"/>
      <c r="P7" s="553"/>
      <c r="Q7" s="553"/>
      <c r="R7" s="553"/>
    </row>
    <row r="8" spans="1:18" ht="3.95" customHeight="1" x14ac:dyDescent="0.25"/>
    <row r="9" spans="1:18" ht="15.75" x14ac:dyDescent="0.25">
      <c r="A9" s="36"/>
      <c r="B9" s="36"/>
      <c r="C9" s="548" t="s">
        <v>1326</v>
      </c>
      <c r="D9" s="548"/>
      <c r="E9" s="548"/>
      <c r="F9" s="548"/>
      <c r="G9" s="548"/>
      <c r="H9" s="548"/>
      <c r="I9" s="548"/>
      <c r="J9" s="548"/>
      <c r="K9" s="548"/>
      <c r="L9" s="548"/>
      <c r="M9" s="4"/>
      <c r="N9" s="18">
        <f>ГЛАВНАЯ!G13</f>
        <v>0</v>
      </c>
      <c r="O9" s="26"/>
      <c r="P9" s="21"/>
      <c r="Q9" s="21"/>
    </row>
    <row r="10" spans="1:18" ht="11.1" customHeight="1" x14ac:dyDescent="0.25">
      <c r="A10" s="21"/>
      <c r="B10" s="602" t="s">
        <v>879</v>
      </c>
      <c r="C10" s="602"/>
      <c r="D10" s="603"/>
      <c r="E10" s="53" t="s">
        <v>880</v>
      </c>
      <c r="F10" s="53" t="s">
        <v>881</v>
      </c>
      <c r="G10" s="53" t="s">
        <v>882</v>
      </c>
      <c r="H10" s="53" t="s">
        <v>883</v>
      </c>
      <c r="I10" s="53" t="s">
        <v>884</v>
      </c>
      <c r="J10" s="53" t="s">
        <v>885</v>
      </c>
      <c r="K10" s="53" t="s">
        <v>886</v>
      </c>
      <c r="L10" s="53" t="s">
        <v>887</v>
      </c>
      <c r="M10" s="53" t="s">
        <v>888</v>
      </c>
      <c r="N10" s="53" t="s">
        <v>889</v>
      </c>
      <c r="O10" s="53" t="s">
        <v>890</v>
      </c>
      <c r="P10" s="53" t="s">
        <v>891</v>
      </c>
      <c r="Q10" s="53" t="s">
        <v>892</v>
      </c>
      <c r="R10" s="53" t="s">
        <v>893</v>
      </c>
    </row>
    <row r="11" spans="1:18" ht="11.1" customHeight="1" x14ac:dyDescent="0.25">
      <c r="A11" s="21"/>
      <c r="B11" s="602" t="s">
        <v>894</v>
      </c>
      <c r="C11" s="602"/>
      <c r="D11" s="603"/>
      <c r="E11" s="54" t="s">
        <v>895</v>
      </c>
      <c r="F11" s="54" t="s">
        <v>896</v>
      </c>
      <c r="G11" s="54" t="s">
        <v>897</v>
      </c>
      <c r="H11" s="54" t="s">
        <v>898</v>
      </c>
      <c r="I11" s="54" t="s">
        <v>899</v>
      </c>
      <c r="J11" s="54" t="s">
        <v>900</v>
      </c>
      <c r="K11" s="54" t="s">
        <v>901</v>
      </c>
      <c r="L11" s="54" t="s">
        <v>902</v>
      </c>
      <c r="M11" s="54" t="s">
        <v>903</v>
      </c>
      <c r="N11" s="54" t="s">
        <v>904</v>
      </c>
      <c r="O11" s="54" t="s">
        <v>905</v>
      </c>
      <c r="P11" s="54" t="s">
        <v>906</v>
      </c>
      <c r="Q11" s="54" t="s">
        <v>907</v>
      </c>
      <c r="R11" s="54" t="s">
        <v>908</v>
      </c>
    </row>
    <row r="12" spans="1:18" ht="11.1" customHeight="1" x14ac:dyDescent="0.25">
      <c r="A12" s="595" t="s">
        <v>974</v>
      </c>
      <c r="B12" s="597" t="s">
        <v>975</v>
      </c>
      <c r="C12" s="597"/>
      <c r="D12" s="57" t="s">
        <v>992</v>
      </c>
      <c r="E12" s="58">
        <v>62</v>
      </c>
      <c r="F12" s="58">
        <v>66</v>
      </c>
      <c r="G12" s="58">
        <v>69</v>
      </c>
      <c r="H12" s="58">
        <v>74</v>
      </c>
      <c r="I12" s="58">
        <v>77</v>
      </c>
      <c r="J12" s="58">
        <v>74</v>
      </c>
      <c r="K12" s="58">
        <v>78</v>
      </c>
      <c r="L12" s="58">
        <v>81</v>
      </c>
      <c r="M12" s="58">
        <v>81</v>
      </c>
      <c r="N12" s="58">
        <v>86</v>
      </c>
      <c r="O12" s="58">
        <v>93</v>
      </c>
      <c r="P12" s="58">
        <v>97</v>
      </c>
      <c r="Q12" s="58">
        <v>97</v>
      </c>
      <c r="R12" s="58">
        <v>106</v>
      </c>
    </row>
    <row r="13" spans="1:18" ht="11.1" customHeight="1" x14ac:dyDescent="0.25">
      <c r="A13" s="595"/>
      <c r="B13" s="597"/>
      <c r="C13" s="597"/>
      <c r="D13" s="59"/>
      <c r="E13" s="10"/>
      <c r="F13" s="10"/>
      <c r="G13" s="10"/>
      <c r="H13" s="10"/>
      <c r="I13" s="10"/>
      <c r="J13" s="10"/>
      <c r="K13" s="10"/>
      <c r="L13" s="10"/>
      <c r="M13" s="10"/>
      <c r="N13" s="10"/>
      <c r="O13" s="10"/>
      <c r="P13" s="10"/>
      <c r="Q13" s="10"/>
      <c r="R13" s="10"/>
    </row>
    <row r="14" spans="1:18" ht="11.1" customHeight="1" x14ac:dyDescent="0.25">
      <c r="A14" s="595"/>
      <c r="B14" s="597" t="s">
        <v>976</v>
      </c>
      <c r="C14" s="597"/>
      <c r="D14" s="57" t="s">
        <v>992</v>
      </c>
      <c r="E14" s="58">
        <v>52</v>
      </c>
      <c r="F14" s="58">
        <v>56</v>
      </c>
      <c r="G14" s="58">
        <v>58</v>
      </c>
      <c r="H14" s="58">
        <v>60</v>
      </c>
      <c r="I14" s="58">
        <v>61</v>
      </c>
      <c r="J14" s="58">
        <v>61</v>
      </c>
      <c r="K14" s="58">
        <v>63</v>
      </c>
      <c r="L14" s="58">
        <v>65</v>
      </c>
      <c r="M14" s="58">
        <v>65</v>
      </c>
      <c r="N14" s="58">
        <v>70</v>
      </c>
      <c r="O14" s="58">
        <v>71</v>
      </c>
      <c r="P14" s="58">
        <v>74</v>
      </c>
      <c r="Q14" s="58">
        <v>77</v>
      </c>
      <c r="R14" s="58">
        <v>82</v>
      </c>
    </row>
    <row r="15" spans="1:18" ht="11.1" customHeight="1" x14ac:dyDescent="0.25">
      <c r="A15" s="595"/>
      <c r="B15" s="597"/>
      <c r="C15" s="597"/>
      <c r="D15" s="59"/>
      <c r="E15" s="10"/>
      <c r="F15" s="10"/>
      <c r="G15" s="10"/>
      <c r="H15" s="10"/>
      <c r="I15" s="10"/>
      <c r="J15" s="10"/>
      <c r="K15" s="10"/>
      <c r="L15" s="10"/>
      <c r="M15" s="10"/>
      <c r="N15" s="10"/>
      <c r="O15" s="10"/>
      <c r="P15" s="10"/>
      <c r="Q15" s="10"/>
      <c r="R15" s="10"/>
    </row>
    <row r="16" spans="1:18" ht="11.1" customHeight="1" x14ac:dyDescent="0.25">
      <c r="A16" s="595"/>
      <c r="B16" s="597" t="s">
        <v>977</v>
      </c>
      <c r="C16" s="597"/>
      <c r="D16" s="57" t="s">
        <v>992</v>
      </c>
      <c r="E16" s="58">
        <v>33</v>
      </c>
      <c r="F16" s="58">
        <v>33</v>
      </c>
      <c r="G16" s="58">
        <v>34</v>
      </c>
      <c r="H16" s="58">
        <v>37</v>
      </c>
      <c r="I16" s="58">
        <v>37</v>
      </c>
      <c r="J16" s="58">
        <v>38</v>
      </c>
      <c r="K16" s="58">
        <v>38</v>
      </c>
      <c r="L16" s="58">
        <v>38</v>
      </c>
      <c r="M16" s="58">
        <v>40</v>
      </c>
      <c r="N16" s="58">
        <v>46</v>
      </c>
      <c r="O16" s="58">
        <v>46</v>
      </c>
      <c r="P16" s="58">
        <v>48</v>
      </c>
      <c r="Q16" s="58">
        <v>48</v>
      </c>
      <c r="R16" s="58">
        <v>48</v>
      </c>
    </row>
    <row r="17" spans="1:18" ht="11.1" customHeight="1" x14ac:dyDescent="0.25">
      <c r="A17" s="595"/>
      <c r="B17" s="597"/>
      <c r="C17" s="597"/>
      <c r="D17" s="59"/>
      <c r="E17" s="10"/>
      <c r="F17" s="10"/>
      <c r="G17" s="10"/>
      <c r="H17" s="10"/>
      <c r="I17" s="10"/>
      <c r="J17" s="10"/>
      <c r="K17" s="10"/>
      <c r="L17" s="10"/>
      <c r="M17" s="10"/>
      <c r="N17" s="10"/>
      <c r="O17" s="10"/>
      <c r="P17" s="10"/>
      <c r="Q17" s="10"/>
      <c r="R17" s="10"/>
    </row>
    <row r="18" spans="1:18" ht="11.1" customHeight="1" x14ac:dyDescent="0.25">
      <c r="A18" s="595"/>
      <c r="B18" s="597" t="s">
        <v>978</v>
      </c>
      <c r="C18" s="597"/>
      <c r="D18" s="57" t="s">
        <v>992</v>
      </c>
      <c r="E18" s="58">
        <v>50</v>
      </c>
      <c r="F18" s="58">
        <v>50</v>
      </c>
      <c r="G18" s="58">
        <v>52</v>
      </c>
      <c r="H18" s="58">
        <v>53</v>
      </c>
      <c r="I18" s="58">
        <v>54</v>
      </c>
      <c r="J18" s="58">
        <v>54</v>
      </c>
      <c r="K18" s="58">
        <v>56</v>
      </c>
      <c r="L18" s="58">
        <v>57</v>
      </c>
      <c r="M18" s="58">
        <v>56</v>
      </c>
      <c r="N18" s="58">
        <v>62</v>
      </c>
      <c r="O18" s="58">
        <v>65</v>
      </c>
      <c r="P18" s="58">
        <v>68</v>
      </c>
      <c r="Q18" s="58">
        <v>66</v>
      </c>
      <c r="R18" s="58">
        <v>69</v>
      </c>
    </row>
    <row r="19" spans="1:18" ht="11.1" customHeight="1" x14ac:dyDescent="0.25">
      <c r="A19" s="595"/>
      <c r="B19" s="597"/>
      <c r="C19" s="597"/>
      <c r="D19" s="59"/>
      <c r="E19" s="10"/>
      <c r="F19" s="10"/>
      <c r="G19" s="10"/>
      <c r="H19" s="10"/>
      <c r="I19" s="10"/>
      <c r="J19" s="10"/>
      <c r="K19" s="10"/>
      <c r="L19" s="10"/>
      <c r="M19" s="10"/>
      <c r="N19" s="10"/>
      <c r="O19" s="10"/>
      <c r="P19" s="10"/>
      <c r="Q19" s="10"/>
      <c r="R19" s="10"/>
    </row>
    <row r="20" spans="1:18" ht="11.1" customHeight="1" x14ac:dyDescent="0.25">
      <c r="A20" s="599" t="s">
        <v>979</v>
      </c>
      <c r="B20" s="600" t="s">
        <v>975</v>
      </c>
      <c r="C20" s="600"/>
      <c r="D20" s="55" t="s">
        <v>992</v>
      </c>
      <c r="E20" s="6">
        <v>83</v>
      </c>
      <c r="F20" s="6">
        <v>87</v>
      </c>
      <c r="G20" s="6">
        <v>94</v>
      </c>
      <c r="H20" s="6">
        <v>98</v>
      </c>
      <c r="I20" s="6">
        <v>106</v>
      </c>
      <c r="J20" s="6">
        <v>94</v>
      </c>
      <c r="K20" s="6">
        <v>107</v>
      </c>
      <c r="L20" s="6">
        <v>112</v>
      </c>
      <c r="M20" s="6">
        <v>118</v>
      </c>
      <c r="N20" s="6">
        <v>119</v>
      </c>
      <c r="O20" s="6">
        <v>131</v>
      </c>
      <c r="P20" s="6">
        <v>141</v>
      </c>
      <c r="Q20" s="6">
        <v>128</v>
      </c>
      <c r="R20" s="6">
        <v>145</v>
      </c>
    </row>
    <row r="21" spans="1:18" ht="11.1" customHeight="1" x14ac:dyDescent="0.25">
      <c r="A21" s="599"/>
      <c r="B21" s="600"/>
      <c r="C21" s="600"/>
      <c r="D21" s="56"/>
      <c r="E21" s="116"/>
      <c r="F21" s="116"/>
      <c r="G21" s="116"/>
      <c r="H21" s="116"/>
      <c r="I21" s="116"/>
      <c r="J21" s="116"/>
      <c r="K21" s="116"/>
      <c r="L21" s="116"/>
      <c r="M21" s="116"/>
      <c r="N21" s="116"/>
      <c r="O21" s="116"/>
      <c r="P21" s="116"/>
      <c r="Q21" s="116"/>
      <c r="R21" s="116"/>
    </row>
    <row r="22" spans="1:18" ht="11.1" customHeight="1" x14ac:dyDescent="0.25">
      <c r="A22" s="599"/>
      <c r="B22" s="600" t="s">
        <v>976</v>
      </c>
      <c r="C22" s="600"/>
      <c r="D22" s="55" t="s">
        <v>992</v>
      </c>
      <c r="E22" s="44">
        <v>81</v>
      </c>
      <c r="F22" s="6">
        <v>82</v>
      </c>
      <c r="G22" s="6">
        <v>89</v>
      </c>
      <c r="H22" s="6">
        <v>89</v>
      </c>
      <c r="I22" s="6">
        <v>94</v>
      </c>
      <c r="J22" s="6">
        <v>86</v>
      </c>
      <c r="K22" s="6">
        <v>97</v>
      </c>
      <c r="L22" s="6">
        <v>99</v>
      </c>
      <c r="M22" s="6">
        <v>104</v>
      </c>
      <c r="N22" s="6">
        <v>104</v>
      </c>
      <c r="O22" s="6">
        <v>114</v>
      </c>
      <c r="P22" s="6">
        <v>123</v>
      </c>
      <c r="Q22" s="6">
        <v>111</v>
      </c>
      <c r="R22" s="6">
        <v>126</v>
      </c>
    </row>
    <row r="23" spans="1:18" ht="11.1" customHeight="1" x14ac:dyDescent="0.25">
      <c r="A23" s="599"/>
      <c r="B23" s="600"/>
      <c r="C23" s="600"/>
      <c r="D23" s="56"/>
      <c r="E23" s="116"/>
      <c r="F23" s="116"/>
      <c r="G23" s="116"/>
      <c r="H23" s="116"/>
      <c r="I23" s="116"/>
      <c r="J23" s="116"/>
      <c r="K23" s="116"/>
      <c r="L23" s="116"/>
      <c r="M23" s="116"/>
      <c r="N23" s="116"/>
      <c r="O23" s="116"/>
      <c r="P23" s="116"/>
      <c r="Q23" s="116"/>
      <c r="R23" s="116"/>
    </row>
    <row r="24" spans="1:18" ht="11.1" customHeight="1" x14ac:dyDescent="0.25">
      <c r="A24" s="599"/>
      <c r="B24" s="600" t="s">
        <v>980</v>
      </c>
      <c r="C24" s="600"/>
      <c r="D24" s="55" t="s">
        <v>992</v>
      </c>
      <c r="E24" s="44">
        <v>73</v>
      </c>
      <c r="F24" s="6">
        <v>75</v>
      </c>
      <c r="G24" s="6">
        <v>79</v>
      </c>
      <c r="H24" s="6">
        <v>79</v>
      </c>
      <c r="I24" s="6">
        <v>86</v>
      </c>
      <c r="J24" s="6">
        <v>78</v>
      </c>
      <c r="K24" s="6">
        <v>87</v>
      </c>
      <c r="L24" s="6">
        <v>90</v>
      </c>
      <c r="M24" s="6">
        <v>94</v>
      </c>
      <c r="N24" s="6">
        <v>98</v>
      </c>
      <c r="O24" s="6">
        <v>102</v>
      </c>
      <c r="P24" s="6">
        <v>107</v>
      </c>
      <c r="Q24" s="6">
        <v>101</v>
      </c>
      <c r="R24" s="6">
        <v>107</v>
      </c>
    </row>
    <row r="25" spans="1:18" ht="11.1" customHeight="1" x14ac:dyDescent="0.25">
      <c r="A25" s="599"/>
      <c r="B25" s="600"/>
      <c r="C25" s="600"/>
      <c r="D25" s="56"/>
      <c r="E25" s="116"/>
      <c r="F25" s="116"/>
      <c r="G25" s="116"/>
      <c r="H25" s="116"/>
      <c r="I25" s="116"/>
      <c r="J25" s="116"/>
      <c r="K25" s="116"/>
      <c r="L25" s="116"/>
      <c r="M25" s="116"/>
      <c r="N25" s="116"/>
      <c r="O25" s="116"/>
      <c r="P25" s="116"/>
      <c r="Q25" s="116"/>
      <c r="R25" s="116"/>
    </row>
    <row r="26" spans="1:18" ht="11.1" customHeight="1" x14ac:dyDescent="0.25">
      <c r="A26" s="595" t="s">
        <v>989</v>
      </c>
      <c r="B26" s="597" t="s">
        <v>981</v>
      </c>
      <c r="C26" s="597"/>
      <c r="D26" s="57" t="s">
        <v>992</v>
      </c>
      <c r="E26" s="58">
        <v>104</v>
      </c>
      <c r="F26" s="58">
        <v>110</v>
      </c>
      <c r="G26" s="58">
        <v>117</v>
      </c>
      <c r="H26" s="58">
        <v>124</v>
      </c>
      <c r="I26" s="58">
        <v>135</v>
      </c>
      <c r="J26" s="58">
        <v>123</v>
      </c>
      <c r="K26" s="58">
        <v>131</v>
      </c>
      <c r="L26" s="58">
        <v>138</v>
      </c>
      <c r="M26" s="58">
        <v>144</v>
      </c>
      <c r="N26" s="58">
        <v>143</v>
      </c>
      <c r="O26" s="58">
        <v>153</v>
      </c>
      <c r="P26" s="58">
        <v>162</v>
      </c>
      <c r="Q26" s="58">
        <v>157</v>
      </c>
      <c r="R26" s="58">
        <v>168</v>
      </c>
    </row>
    <row r="27" spans="1:18" ht="11.1" customHeight="1" x14ac:dyDescent="0.25">
      <c r="A27" s="595"/>
      <c r="B27" s="597"/>
      <c r="C27" s="597"/>
      <c r="D27" s="59"/>
      <c r="E27" s="10"/>
      <c r="F27" s="10"/>
      <c r="G27" s="10"/>
      <c r="H27" s="10"/>
      <c r="I27" s="10"/>
      <c r="J27" s="10"/>
      <c r="K27" s="10"/>
      <c r="L27" s="10"/>
      <c r="M27" s="10"/>
      <c r="N27" s="10"/>
      <c r="O27" s="10"/>
      <c r="P27" s="10"/>
      <c r="Q27" s="10"/>
      <c r="R27" s="10"/>
    </row>
    <row r="28" spans="1:18" ht="11.1" customHeight="1" x14ac:dyDescent="0.25">
      <c r="A28" s="595"/>
      <c r="B28" s="597" t="s">
        <v>982</v>
      </c>
      <c r="C28" s="597"/>
      <c r="D28" s="57" t="s">
        <v>992</v>
      </c>
      <c r="E28" s="58"/>
      <c r="F28" s="58"/>
      <c r="G28" s="58"/>
      <c r="H28" s="58">
        <v>389</v>
      </c>
      <c r="I28" s="58">
        <v>398</v>
      </c>
      <c r="J28" s="58">
        <v>390</v>
      </c>
      <c r="K28" s="58">
        <v>398</v>
      </c>
      <c r="L28" s="58">
        <v>407</v>
      </c>
      <c r="M28" s="58">
        <v>411</v>
      </c>
      <c r="N28" s="58">
        <v>417</v>
      </c>
      <c r="O28" s="58">
        <v>428</v>
      </c>
      <c r="P28" s="58">
        <v>429</v>
      </c>
      <c r="Q28" s="58">
        <v>437</v>
      </c>
      <c r="R28" s="58">
        <v>449</v>
      </c>
    </row>
    <row r="29" spans="1:18" ht="11.1" customHeight="1" x14ac:dyDescent="0.25">
      <c r="A29" s="595"/>
      <c r="B29" s="597"/>
      <c r="C29" s="597"/>
      <c r="D29" s="59"/>
      <c r="E29" s="10"/>
      <c r="F29" s="10"/>
      <c r="G29" s="10"/>
      <c r="H29" s="10"/>
      <c r="I29" s="10"/>
      <c r="J29" s="10"/>
      <c r="K29" s="10"/>
      <c r="L29" s="10"/>
      <c r="M29" s="10"/>
      <c r="N29" s="10"/>
      <c r="O29" s="10"/>
      <c r="P29" s="10"/>
      <c r="Q29" s="10"/>
      <c r="R29" s="10"/>
    </row>
    <row r="30" spans="1:18" ht="11.1" customHeight="1" x14ac:dyDescent="0.25">
      <c r="A30" s="599" t="s">
        <v>991</v>
      </c>
      <c r="B30" s="600" t="s">
        <v>983</v>
      </c>
      <c r="C30" s="600"/>
      <c r="D30" s="55" t="s">
        <v>992</v>
      </c>
      <c r="E30" s="6">
        <v>86</v>
      </c>
      <c r="F30" s="6">
        <v>93</v>
      </c>
      <c r="G30" s="6">
        <v>97</v>
      </c>
      <c r="H30" s="6">
        <v>107</v>
      </c>
      <c r="I30" s="6">
        <v>116</v>
      </c>
      <c r="J30" s="6">
        <v>110</v>
      </c>
      <c r="K30" s="6">
        <v>114</v>
      </c>
      <c r="L30" s="6">
        <v>126</v>
      </c>
      <c r="M30" s="6">
        <v>127</v>
      </c>
      <c r="N30" s="6">
        <v>128</v>
      </c>
      <c r="O30" s="6">
        <v>134</v>
      </c>
      <c r="P30" s="6">
        <v>139</v>
      </c>
      <c r="Q30" s="6">
        <v>142</v>
      </c>
      <c r="R30" s="6">
        <v>152</v>
      </c>
    </row>
    <row r="31" spans="1:18" ht="11.1" customHeight="1" x14ac:dyDescent="0.25">
      <c r="A31" s="601"/>
      <c r="B31" s="600"/>
      <c r="C31" s="600"/>
      <c r="D31" s="56"/>
      <c r="E31" s="116"/>
      <c r="F31" s="116"/>
      <c r="G31" s="116"/>
      <c r="H31" s="116"/>
      <c r="I31" s="116"/>
      <c r="J31" s="116"/>
      <c r="K31" s="116"/>
      <c r="L31" s="116"/>
      <c r="M31" s="116"/>
      <c r="N31" s="116"/>
      <c r="O31" s="116"/>
      <c r="P31" s="116"/>
      <c r="Q31" s="116"/>
      <c r="R31" s="116"/>
    </row>
    <row r="32" spans="1:18" ht="11.1" customHeight="1" x14ac:dyDescent="0.25">
      <c r="A32" s="601"/>
      <c r="B32" s="600" t="s">
        <v>984</v>
      </c>
      <c r="C32" s="600"/>
      <c r="D32" s="55" t="s">
        <v>992</v>
      </c>
      <c r="E32" s="44">
        <v>104</v>
      </c>
      <c r="F32" s="6">
        <v>111</v>
      </c>
      <c r="G32" s="6">
        <v>115</v>
      </c>
      <c r="H32" s="6">
        <v>128</v>
      </c>
      <c r="I32" s="6">
        <v>140</v>
      </c>
      <c r="J32" s="6">
        <v>134</v>
      </c>
      <c r="K32" s="6">
        <v>134</v>
      </c>
      <c r="L32" s="6">
        <v>149</v>
      </c>
      <c r="M32" s="6">
        <v>153</v>
      </c>
      <c r="N32" s="6">
        <v>155</v>
      </c>
      <c r="O32" s="6">
        <v>159</v>
      </c>
      <c r="P32" s="6">
        <v>165</v>
      </c>
      <c r="Q32" s="6">
        <v>168</v>
      </c>
      <c r="R32" s="6">
        <v>175</v>
      </c>
    </row>
    <row r="33" spans="1:18" ht="11.1" customHeight="1" x14ac:dyDescent="0.25">
      <c r="A33" s="601"/>
      <c r="B33" s="600"/>
      <c r="C33" s="600"/>
      <c r="D33" s="56"/>
      <c r="E33" s="116"/>
      <c r="F33" s="116"/>
      <c r="G33" s="116"/>
      <c r="H33" s="116"/>
      <c r="I33" s="116"/>
      <c r="J33" s="116"/>
      <c r="K33" s="116"/>
      <c r="L33" s="116"/>
      <c r="M33" s="116"/>
      <c r="N33" s="116"/>
      <c r="O33" s="116"/>
      <c r="P33" s="116"/>
      <c r="Q33" s="116"/>
      <c r="R33" s="116"/>
    </row>
    <row r="34" spans="1:18" ht="11.1" customHeight="1" x14ac:dyDescent="0.25">
      <c r="A34" s="595" t="s">
        <v>990</v>
      </c>
      <c r="B34" s="597" t="s">
        <v>983</v>
      </c>
      <c r="C34" s="597"/>
      <c r="D34" s="57" t="s">
        <v>992</v>
      </c>
      <c r="E34" s="58">
        <v>250</v>
      </c>
      <c r="F34" s="58">
        <v>255</v>
      </c>
      <c r="G34" s="58">
        <v>259</v>
      </c>
      <c r="H34" s="58">
        <v>264</v>
      </c>
      <c r="I34" s="58">
        <v>270</v>
      </c>
      <c r="J34" s="58">
        <v>261</v>
      </c>
      <c r="K34" s="58">
        <v>267</v>
      </c>
      <c r="L34" s="58">
        <v>274</v>
      </c>
      <c r="M34" s="58">
        <v>279</v>
      </c>
      <c r="N34" s="58">
        <v>287</v>
      </c>
      <c r="O34" s="58">
        <v>296</v>
      </c>
      <c r="P34" s="58">
        <v>302</v>
      </c>
      <c r="Q34" s="58">
        <v>293</v>
      </c>
      <c r="R34" s="58">
        <v>303</v>
      </c>
    </row>
    <row r="35" spans="1:18" ht="11.1" customHeight="1" x14ac:dyDescent="0.25">
      <c r="A35" s="596"/>
      <c r="B35" s="597"/>
      <c r="C35" s="597"/>
      <c r="D35" s="59"/>
      <c r="E35" s="10"/>
      <c r="F35" s="10"/>
      <c r="G35" s="10"/>
      <c r="H35" s="10"/>
      <c r="I35" s="10"/>
      <c r="J35" s="10"/>
      <c r="K35" s="10"/>
      <c r="L35" s="10"/>
      <c r="M35" s="10"/>
      <c r="N35" s="10"/>
      <c r="O35" s="10"/>
      <c r="P35" s="10"/>
      <c r="Q35" s="10"/>
      <c r="R35" s="10"/>
    </row>
    <row r="36" spans="1:18" ht="11.1" customHeight="1" x14ac:dyDescent="0.25">
      <c r="A36" s="596"/>
      <c r="B36" s="597" t="s">
        <v>984</v>
      </c>
      <c r="C36" s="598"/>
      <c r="D36" s="57" t="s">
        <v>992</v>
      </c>
      <c r="E36" s="58">
        <v>250</v>
      </c>
      <c r="F36" s="58">
        <v>255</v>
      </c>
      <c r="G36" s="58">
        <v>259</v>
      </c>
      <c r="H36" s="58">
        <v>264</v>
      </c>
      <c r="I36" s="58">
        <v>270</v>
      </c>
      <c r="J36" s="58">
        <v>261</v>
      </c>
      <c r="K36" s="58">
        <v>267</v>
      </c>
      <c r="L36" s="58">
        <v>274</v>
      </c>
      <c r="M36" s="58">
        <v>279</v>
      </c>
      <c r="N36" s="58">
        <v>287</v>
      </c>
      <c r="O36" s="58">
        <v>296</v>
      </c>
      <c r="P36" s="58">
        <v>302</v>
      </c>
      <c r="Q36" s="58">
        <v>293</v>
      </c>
      <c r="R36" s="58">
        <v>303</v>
      </c>
    </row>
    <row r="37" spans="1:18" ht="11.1" customHeight="1" x14ac:dyDescent="0.25">
      <c r="A37" s="596"/>
      <c r="B37" s="598"/>
      <c r="C37" s="598"/>
      <c r="D37" s="59"/>
      <c r="E37" s="10"/>
      <c r="F37" s="10"/>
      <c r="G37" s="10"/>
      <c r="H37" s="10"/>
      <c r="I37" s="10"/>
      <c r="J37" s="10"/>
      <c r="K37" s="10"/>
      <c r="L37" s="10"/>
      <c r="M37" s="10"/>
      <c r="N37" s="10"/>
      <c r="O37" s="10"/>
      <c r="P37" s="10"/>
      <c r="Q37" s="10"/>
      <c r="R37" s="10"/>
    </row>
    <row r="38" spans="1:18" ht="11.1" customHeight="1" x14ac:dyDescent="0.25">
      <c r="A38" s="599" t="s">
        <v>985</v>
      </c>
      <c r="B38" s="600" t="s">
        <v>986</v>
      </c>
      <c r="C38" s="600"/>
      <c r="D38" s="55" t="s">
        <v>992</v>
      </c>
      <c r="E38" s="6">
        <v>106</v>
      </c>
      <c r="F38" s="6">
        <v>112</v>
      </c>
      <c r="G38" s="6">
        <v>121</v>
      </c>
      <c r="H38" s="6">
        <v>130</v>
      </c>
      <c r="I38" s="6">
        <v>138</v>
      </c>
      <c r="J38" s="6">
        <v>128</v>
      </c>
      <c r="K38" s="6">
        <v>135</v>
      </c>
      <c r="L38" s="6">
        <v>143</v>
      </c>
      <c r="M38" s="6">
        <v>143</v>
      </c>
      <c r="N38" s="6">
        <v>149</v>
      </c>
      <c r="O38" s="6">
        <v>159</v>
      </c>
      <c r="P38" s="6">
        <v>172</v>
      </c>
      <c r="Q38" s="6">
        <v>161</v>
      </c>
      <c r="R38" s="6">
        <v>171</v>
      </c>
    </row>
    <row r="39" spans="1:18" ht="11.1" customHeight="1" x14ac:dyDescent="0.25">
      <c r="A39" s="599"/>
      <c r="B39" s="600"/>
      <c r="C39" s="600"/>
      <c r="D39" s="56"/>
      <c r="E39" s="116"/>
      <c r="F39" s="116"/>
      <c r="G39" s="116"/>
      <c r="H39" s="116"/>
      <c r="I39" s="116"/>
      <c r="J39" s="116"/>
      <c r="K39" s="116"/>
      <c r="L39" s="116"/>
      <c r="M39" s="116"/>
      <c r="N39" s="116"/>
      <c r="O39" s="116"/>
      <c r="P39" s="116"/>
      <c r="Q39" s="116"/>
      <c r="R39" s="116"/>
    </row>
    <row r="40" spans="1:18" ht="11.1" customHeight="1" x14ac:dyDescent="0.25">
      <c r="A40" s="599"/>
      <c r="B40" s="600" t="s">
        <v>987</v>
      </c>
      <c r="C40" s="600"/>
      <c r="D40" s="55" t="s">
        <v>992</v>
      </c>
      <c r="E40" s="44">
        <v>115</v>
      </c>
      <c r="F40" s="6">
        <v>123</v>
      </c>
      <c r="G40" s="6">
        <v>133</v>
      </c>
      <c r="H40" s="6">
        <v>148</v>
      </c>
      <c r="I40" s="6">
        <v>159</v>
      </c>
      <c r="J40" s="6">
        <v>147</v>
      </c>
      <c r="K40" s="6">
        <v>156</v>
      </c>
      <c r="L40" s="6">
        <v>169</v>
      </c>
      <c r="M40" s="6">
        <v>171</v>
      </c>
      <c r="N40" s="6">
        <v>179</v>
      </c>
      <c r="O40" s="6">
        <v>196</v>
      </c>
      <c r="P40" s="6">
        <v>212</v>
      </c>
      <c r="Q40" s="6">
        <v>200</v>
      </c>
      <c r="R40" s="6">
        <v>218</v>
      </c>
    </row>
    <row r="41" spans="1:18" ht="11.1" customHeight="1" x14ac:dyDescent="0.25">
      <c r="A41" s="599"/>
      <c r="B41" s="600"/>
      <c r="C41" s="600"/>
      <c r="D41" s="56"/>
      <c r="E41" s="116"/>
      <c r="F41" s="116"/>
      <c r="G41" s="116"/>
      <c r="H41" s="116"/>
      <c r="I41" s="116"/>
      <c r="J41" s="116"/>
      <c r="K41" s="116"/>
      <c r="L41" s="116"/>
      <c r="M41" s="116"/>
      <c r="N41" s="116"/>
      <c r="O41" s="116"/>
      <c r="P41" s="116"/>
      <c r="Q41" s="116"/>
      <c r="R41" s="116"/>
    </row>
    <row r="42" spans="1:18" ht="11.1" customHeight="1" x14ac:dyDescent="0.25">
      <c r="A42" s="599"/>
      <c r="B42" s="600" t="s">
        <v>988</v>
      </c>
      <c r="C42" s="600"/>
      <c r="D42" s="55" t="s">
        <v>992</v>
      </c>
      <c r="E42" s="44">
        <v>183</v>
      </c>
      <c r="F42" s="6">
        <v>196</v>
      </c>
      <c r="G42" s="6">
        <v>212</v>
      </c>
      <c r="H42" s="6">
        <v>242</v>
      </c>
      <c r="I42" s="6">
        <v>259</v>
      </c>
      <c r="J42" s="6">
        <v>238</v>
      </c>
      <c r="K42" s="6">
        <v>255</v>
      </c>
      <c r="L42" s="6">
        <v>279</v>
      </c>
      <c r="M42" s="6">
        <v>288</v>
      </c>
      <c r="N42" s="6">
        <v>299</v>
      </c>
      <c r="O42" s="6">
        <v>331</v>
      </c>
      <c r="P42" s="6">
        <v>357</v>
      </c>
      <c r="Q42" s="6">
        <v>331</v>
      </c>
      <c r="R42" s="6">
        <v>376</v>
      </c>
    </row>
    <row r="43" spans="1:18" ht="11.1" customHeight="1" x14ac:dyDescent="0.25">
      <c r="A43" s="599"/>
      <c r="B43" s="600"/>
      <c r="C43" s="600"/>
      <c r="D43" s="56"/>
      <c r="E43" s="116"/>
      <c r="F43" s="116"/>
      <c r="G43" s="116"/>
      <c r="H43" s="116"/>
      <c r="I43" s="116"/>
      <c r="J43" s="116"/>
      <c r="K43" s="116"/>
      <c r="L43" s="116"/>
      <c r="M43" s="116"/>
      <c r="N43" s="116"/>
      <c r="O43" s="116"/>
      <c r="P43" s="116"/>
      <c r="Q43" s="116"/>
      <c r="R43" s="116"/>
    </row>
    <row r="44" spans="1:18" x14ac:dyDescent="0.25">
      <c r="A44" s="60" t="s">
        <v>993</v>
      </c>
      <c r="G44" s="561" t="s">
        <v>973</v>
      </c>
      <c r="H44" s="561"/>
      <c r="I44" s="561"/>
      <c r="J44" s="561"/>
      <c r="K44" s="561"/>
      <c r="L44" s="561"/>
    </row>
    <row r="45" spans="1:18" x14ac:dyDescent="0.25">
      <c r="A45"/>
      <c r="R45" s="37">
        <f ca="1">TODAY()</f>
        <v>42088</v>
      </c>
    </row>
  </sheetData>
  <mergeCells count="32">
    <mergeCell ref="C9:L9"/>
    <mergeCell ref="A20:A25"/>
    <mergeCell ref="B20:C21"/>
    <mergeCell ref="I5:K5"/>
    <mergeCell ref="I2:K2"/>
    <mergeCell ref="I3:K3"/>
    <mergeCell ref="I4:K4"/>
    <mergeCell ref="A7:R7"/>
    <mergeCell ref="A1:R1"/>
    <mergeCell ref="A30:A33"/>
    <mergeCell ref="B30:C31"/>
    <mergeCell ref="B32:C33"/>
    <mergeCell ref="B10:D10"/>
    <mergeCell ref="B11:D11"/>
    <mergeCell ref="A12:A19"/>
    <mergeCell ref="B12:C13"/>
    <mergeCell ref="B14:C15"/>
    <mergeCell ref="B16:C17"/>
    <mergeCell ref="B18:C19"/>
    <mergeCell ref="B22:C23"/>
    <mergeCell ref="B24:C25"/>
    <mergeCell ref="A26:A29"/>
    <mergeCell ref="B26:C27"/>
    <mergeCell ref="B28:C29"/>
    <mergeCell ref="G44:L44"/>
    <mergeCell ref="A34:A37"/>
    <mergeCell ref="B34:C35"/>
    <mergeCell ref="B36:C37"/>
    <mergeCell ref="A38:A43"/>
    <mergeCell ref="B38:C39"/>
    <mergeCell ref="B40:C41"/>
    <mergeCell ref="B42:C43"/>
  </mergeCells>
  <phoneticPr fontId="4" type="noConversion"/>
  <pageMargins left="0.25" right="0.25" top="0.75" bottom="0.75" header="0.3" footer="0.3"/>
  <pageSetup paperSize="9"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workbookViewId="0">
      <selection activeCell="A4" sqref="A4:J4"/>
    </sheetView>
  </sheetViews>
  <sheetFormatPr defaultRowHeight="15" x14ac:dyDescent="0.25"/>
  <sheetData>
    <row r="1" spans="1:10" x14ac:dyDescent="0.25">
      <c r="D1" s="522"/>
      <c r="E1" s="522"/>
      <c r="F1" s="522"/>
      <c r="G1" s="522"/>
    </row>
    <row r="2" spans="1:10" x14ac:dyDescent="0.25">
      <c r="D2" s="5"/>
      <c r="E2" s="545"/>
      <c r="F2" s="543"/>
      <c r="G2" s="543"/>
    </row>
    <row r="3" spans="1:10" x14ac:dyDescent="0.25">
      <c r="D3" s="5"/>
      <c r="E3" s="543"/>
      <c r="F3" s="543"/>
      <c r="G3" s="543"/>
    </row>
    <row r="4" spans="1:10" ht="135" customHeight="1" x14ac:dyDescent="0.25">
      <c r="A4" s="1135" t="s">
        <v>1767</v>
      </c>
      <c r="B4" s="515"/>
      <c r="C4" s="515"/>
      <c r="D4" s="515"/>
      <c r="E4" s="515"/>
      <c r="F4" s="515"/>
      <c r="G4" s="515"/>
      <c r="H4" s="515"/>
      <c r="I4" s="515"/>
      <c r="J4" s="515"/>
    </row>
    <row r="5" spans="1:10" x14ac:dyDescent="0.25">
      <c r="D5" s="5"/>
      <c r="E5" s="543"/>
      <c r="F5" s="543"/>
      <c r="G5" s="543"/>
    </row>
    <row r="7" spans="1:10" x14ac:dyDescent="0.25">
      <c r="A7" s="546"/>
      <c r="B7" s="546"/>
      <c r="C7" s="546"/>
      <c r="D7" s="546"/>
      <c r="E7" s="546"/>
      <c r="F7" s="546"/>
      <c r="G7" s="546"/>
      <c r="H7" s="546"/>
      <c r="I7" s="546"/>
      <c r="J7" s="546"/>
    </row>
    <row r="9" spans="1:10" x14ac:dyDescent="0.25">
      <c r="C9" s="522" t="s">
        <v>1036</v>
      </c>
      <c r="D9" s="522"/>
      <c r="E9" s="522"/>
      <c r="F9" s="522"/>
      <c r="G9" s="522"/>
      <c r="H9" s="522"/>
      <c r="I9" s="4" t="s">
        <v>847</v>
      </c>
      <c r="J9" s="12">
        <f>ГЛАВНАЯ!G21</f>
        <v>0</v>
      </c>
    </row>
    <row r="10" spans="1:10" ht="3.95" customHeight="1" x14ac:dyDescent="0.25"/>
    <row r="11" spans="1:10" ht="11.25" customHeight="1" x14ac:dyDescent="0.25">
      <c r="A11" s="547" t="s">
        <v>994</v>
      </c>
      <c r="B11" s="547"/>
      <c r="C11" s="547"/>
      <c r="D11" s="547"/>
      <c r="E11" s="547"/>
      <c r="F11" s="550" t="s">
        <v>1029</v>
      </c>
      <c r="G11" s="550" t="s">
        <v>1030</v>
      </c>
      <c r="H11" s="550" t="s">
        <v>1031</v>
      </c>
      <c r="I11" s="547" t="s">
        <v>995</v>
      </c>
      <c r="J11" s="547"/>
    </row>
    <row r="12" spans="1:10" ht="11.25" customHeight="1" x14ac:dyDescent="0.25">
      <c r="A12" s="547"/>
      <c r="B12" s="547"/>
      <c r="C12" s="547"/>
      <c r="D12" s="547"/>
      <c r="E12" s="547"/>
      <c r="F12" s="551"/>
      <c r="G12" s="551"/>
      <c r="H12" s="551"/>
      <c r="I12" s="10" t="s">
        <v>996</v>
      </c>
      <c r="J12" s="10"/>
    </row>
    <row r="13" spans="1:10" ht="12" customHeight="1" x14ac:dyDescent="0.25">
      <c r="A13" s="604" t="s">
        <v>1330</v>
      </c>
      <c r="B13" s="605"/>
      <c r="C13" s="605"/>
      <c r="D13" s="605"/>
      <c r="E13" s="606"/>
      <c r="F13" s="131" t="s">
        <v>998</v>
      </c>
      <c r="G13" s="613">
        <v>280</v>
      </c>
      <c r="H13" s="613">
        <v>135</v>
      </c>
      <c r="I13" s="614">
        <v>92</v>
      </c>
      <c r="J13" s="614"/>
    </row>
    <row r="14" spans="1:10" ht="12" customHeight="1" x14ac:dyDescent="0.25">
      <c r="A14" s="607"/>
      <c r="B14" s="608"/>
      <c r="C14" s="608"/>
      <c r="D14" s="608"/>
      <c r="E14" s="609"/>
      <c r="F14" s="132" t="s">
        <v>999</v>
      </c>
      <c r="G14" s="613"/>
      <c r="H14" s="613"/>
      <c r="I14" s="614"/>
      <c r="J14" s="614"/>
    </row>
    <row r="15" spans="1:10" ht="12" customHeight="1" x14ac:dyDescent="0.25">
      <c r="A15" s="610"/>
      <c r="B15" s="611"/>
      <c r="C15" s="611"/>
      <c r="D15" s="611"/>
      <c r="E15" s="612"/>
      <c r="F15" s="132" t="s">
        <v>1005</v>
      </c>
      <c r="G15" s="613"/>
      <c r="H15" s="613"/>
      <c r="I15" s="614"/>
      <c r="J15" s="614"/>
    </row>
    <row r="16" spans="1:10" ht="12" customHeight="1" x14ac:dyDescent="0.25">
      <c r="A16" s="607" t="s">
        <v>1024</v>
      </c>
      <c r="B16" s="608"/>
      <c r="C16" s="608"/>
      <c r="D16" s="608"/>
      <c r="E16" s="609"/>
      <c r="F16" s="74" t="s">
        <v>998</v>
      </c>
      <c r="G16" s="615">
        <v>280</v>
      </c>
      <c r="H16" s="615">
        <v>112</v>
      </c>
      <c r="I16" s="617">
        <v>115</v>
      </c>
      <c r="J16" s="617"/>
    </row>
    <row r="17" spans="1:12" ht="12" customHeight="1" x14ac:dyDescent="0.25">
      <c r="A17" s="607"/>
      <c r="B17" s="608"/>
      <c r="C17" s="608"/>
      <c r="D17" s="608"/>
      <c r="E17" s="609"/>
      <c r="F17" s="75" t="s">
        <v>999</v>
      </c>
      <c r="G17" s="616"/>
      <c r="H17" s="616"/>
      <c r="I17" s="618"/>
      <c r="J17" s="618"/>
    </row>
    <row r="18" spans="1:12" ht="12" customHeight="1" x14ac:dyDescent="0.25">
      <c r="A18" s="604" t="s">
        <v>1025</v>
      </c>
      <c r="B18" s="605"/>
      <c r="C18" s="605"/>
      <c r="D18" s="605"/>
      <c r="E18" s="606"/>
      <c r="F18" s="74" t="s">
        <v>998</v>
      </c>
      <c r="G18" s="622">
        <v>335</v>
      </c>
      <c r="H18" s="622"/>
      <c r="I18" s="621">
        <v>135</v>
      </c>
      <c r="J18" s="617"/>
    </row>
    <row r="19" spans="1:12" ht="12" customHeight="1" x14ac:dyDescent="0.25">
      <c r="A19" s="607"/>
      <c r="B19" s="608"/>
      <c r="C19" s="608"/>
      <c r="D19" s="608"/>
      <c r="E19" s="609"/>
      <c r="F19" s="68" t="s">
        <v>999</v>
      </c>
      <c r="G19" s="616"/>
      <c r="H19" s="616"/>
      <c r="I19" s="618"/>
      <c r="J19" s="618"/>
    </row>
    <row r="20" spans="1:12" ht="12" customHeight="1" x14ac:dyDescent="0.25">
      <c r="A20" s="604" t="s">
        <v>1026</v>
      </c>
      <c r="B20" s="605"/>
      <c r="C20" s="605"/>
      <c r="D20" s="605"/>
      <c r="E20" s="606"/>
      <c r="F20" s="74" t="s">
        <v>999</v>
      </c>
      <c r="G20" s="622">
        <v>280</v>
      </c>
      <c r="H20" s="622">
        <v>135</v>
      </c>
      <c r="I20" s="621">
        <v>130</v>
      </c>
      <c r="J20" s="617"/>
    </row>
    <row r="21" spans="1:12" ht="12" customHeight="1" x14ac:dyDescent="0.25">
      <c r="A21" s="610"/>
      <c r="B21" s="611"/>
      <c r="C21" s="611"/>
      <c r="D21" s="611"/>
      <c r="E21" s="612"/>
      <c r="F21" s="73" t="s">
        <v>998</v>
      </c>
      <c r="G21" s="616"/>
      <c r="H21" s="616"/>
      <c r="I21" s="618"/>
      <c r="J21" s="618"/>
    </row>
    <row r="22" spans="1:12" ht="12" customHeight="1" x14ac:dyDescent="0.25">
      <c r="A22" s="604" t="s">
        <v>1027</v>
      </c>
      <c r="B22" s="605"/>
      <c r="C22" s="605"/>
      <c r="D22" s="605"/>
      <c r="E22" s="606"/>
      <c r="F22" s="73" t="s">
        <v>1000</v>
      </c>
      <c r="G22" s="622">
        <v>256</v>
      </c>
      <c r="H22" s="622">
        <v>112</v>
      </c>
      <c r="I22" s="621">
        <v>140</v>
      </c>
      <c r="J22" s="617"/>
    </row>
    <row r="23" spans="1:12" ht="12" customHeight="1" x14ac:dyDescent="0.25">
      <c r="A23" s="610"/>
      <c r="B23" s="611"/>
      <c r="C23" s="611"/>
      <c r="D23" s="611"/>
      <c r="E23" s="612"/>
      <c r="F23" s="75" t="s">
        <v>1001</v>
      </c>
      <c r="G23" s="616"/>
      <c r="H23" s="616"/>
      <c r="I23" s="618"/>
      <c r="J23" s="618"/>
    </row>
    <row r="24" spans="1:12" ht="12" customHeight="1" x14ac:dyDescent="0.25">
      <c r="A24" s="634" t="s">
        <v>1028</v>
      </c>
      <c r="B24" s="645"/>
      <c r="C24" s="645"/>
      <c r="D24" s="645"/>
      <c r="E24" s="646"/>
      <c r="F24" s="69" t="s">
        <v>1002</v>
      </c>
      <c r="G24" s="622">
        <v>310</v>
      </c>
      <c r="H24" s="622">
        <v>120</v>
      </c>
      <c r="I24" s="621">
        <v>180</v>
      </c>
      <c r="J24" s="621"/>
    </row>
    <row r="25" spans="1:12" ht="12" customHeight="1" x14ac:dyDescent="0.25">
      <c r="A25" s="647"/>
      <c r="B25" s="648"/>
      <c r="C25" s="648"/>
      <c r="D25" s="648"/>
      <c r="E25" s="649"/>
      <c r="F25" s="70" t="s">
        <v>1003</v>
      </c>
      <c r="G25" s="615"/>
      <c r="H25" s="615"/>
      <c r="I25" s="617"/>
      <c r="J25" s="617"/>
    </row>
    <row r="26" spans="1:12" ht="12" customHeight="1" x14ac:dyDescent="0.25">
      <c r="A26" s="647"/>
      <c r="B26" s="648"/>
      <c r="C26" s="648"/>
      <c r="D26" s="648"/>
      <c r="E26" s="649"/>
      <c r="F26" s="70" t="s">
        <v>1004</v>
      </c>
      <c r="G26" s="615"/>
      <c r="H26" s="615"/>
      <c r="I26" s="617"/>
      <c r="J26" s="617"/>
    </row>
    <row r="27" spans="1:12" ht="12" customHeight="1" x14ac:dyDescent="0.25">
      <c r="A27" s="650"/>
      <c r="B27" s="651"/>
      <c r="C27" s="651"/>
      <c r="D27" s="651"/>
      <c r="E27" s="652"/>
      <c r="F27" s="70" t="s">
        <v>1005</v>
      </c>
      <c r="G27" s="616"/>
      <c r="H27" s="616"/>
      <c r="I27" s="618"/>
      <c r="J27" s="618"/>
    </row>
    <row r="28" spans="1:12" ht="12" customHeight="1" x14ac:dyDescent="0.25">
      <c r="A28" s="604" t="s">
        <v>1032</v>
      </c>
      <c r="B28" s="626"/>
      <c r="C28" s="626"/>
      <c r="D28" s="626"/>
      <c r="E28" s="627"/>
      <c r="F28" s="74" t="s">
        <v>998</v>
      </c>
      <c r="G28" s="622">
        <v>290</v>
      </c>
      <c r="H28" s="622">
        <v>204</v>
      </c>
      <c r="I28" s="621">
        <v>295</v>
      </c>
      <c r="J28" s="621"/>
      <c r="L28" s="62"/>
    </row>
    <row r="29" spans="1:12" ht="12" customHeight="1" x14ac:dyDescent="0.25">
      <c r="A29" s="628"/>
      <c r="B29" s="629"/>
      <c r="C29" s="629"/>
      <c r="D29" s="629"/>
      <c r="E29" s="630"/>
      <c r="F29" s="68" t="s">
        <v>1006</v>
      </c>
      <c r="G29" s="615"/>
      <c r="H29" s="615"/>
      <c r="I29" s="617"/>
      <c r="J29" s="617"/>
      <c r="L29" s="61"/>
    </row>
    <row r="30" spans="1:12" ht="12" customHeight="1" x14ac:dyDescent="0.25">
      <c r="A30" s="628"/>
      <c r="B30" s="629"/>
      <c r="C30" s="629"/>
      <c r="D30" s="629"/>
      <c r="E30" s="630"/>
      <c r="F30" s="68" t="s">
        <v>1007</v>
      </c>
      <c r="G30" s="615"/>
      <c r="H30" s="615"/>
      <c r="I30" s="617"/>
      <c r="J30" s="617"/>
      <c r="L30" s="61"/>
    </row>
    <row r="31" spans="1:12" ht="12" customHeight="1" x14ac:dyDescent="0.25">
      <c r="A31" s="628"/>
      <c r="B31" s="629"/>
      <c r="C31" s="629"/>
      <c r="D31" s="629"/>
      <c r="E31" s="630"/>
      <c r="F31" s="68" t="s">
        <v>1008</v>
      </c>
      <c r="G31" s="615"/>
      <c r="H31" s="615"/>
      <c r="I31" s="617"/>
      <c r="J31" s="617"/>
    </row>
    <row r="32" spans="1:12" ht="12" customHeight="1" x14ac:dyDescent="0.25">
      <c r="A32" s="628"/>
      <c r="B32" s="629"/>
      <c r="C32" s="629"/>
      <c r="D32" s="629"/>
      <c r="E32" s="630"/>
      <c r="F32" s="68" t="s">
        <v>1009</v>
      </c>
      <c r="G32" s="615"/>
      <c r="H32" s="615"/>
      <c r="I32" s="617"/>
      <c r="J32" s="617"/>
    </row>
    <row r="33" spans="1:16" ht="12" customHeight="1" x14ac:dyDescent="0.25">
      <c r="A33" s="631"/>
      <c r="B33" s="632"/>
      <c r="C33" s="632"/>
      <c r="D33" s="632"/>
      <c r="E33" s="633"/>
      <c r="F33" s="68" t="s">
        <v>1010</v>
      </c>
      <c r="G33" s="616"/>
      <c r="H33" s="616"/>
      <c r="I33" s="618"/>
      <c r="J33" s="618"/>
    </row>
    <row r="34" spans="1:16" ht="12" customHeight="1" x14ac:dyDescent="0.25">
      <c r="A34" s="604" t="s">
        <v>1033</v>
      </c>
      <c r="B34" s="626"/>
      <c r="C34" s="626"/>
      <c r="D34" s="626"/>
      <c r="E34" s="627"/>
      <c r="F34" s="71" t="s">
        <v>1011</v>
      </c>
      <c r="G34" s="622">
        <v>290</v>
      </c>
      <c r="H34" s="622">
        <v>204</v>
      </c>
      <c r="I34" s="621">
        <v>260</v>
      </c>
      <c r="J34" s="621"/>
      <c r="L34" s="62"/>
      <c r="M34" s="61"/>
      <c r="N34" s="61"/>
      <c r="O34" s="61"/>
      <c r="P34" s="67"/>
    </row>
    <row r="35" spans="1:16" ht="12" customHeight="1" x14ac:dyDescent="0.25">
      <c r="A35" s="628"/>
      <c r="B35" s="629"/>
      <c r="C35" s="629"/>
      <c r="D35" s="629"/>
      <c r="E35" s="630"/>
      <c r="F35" s="73" t="s">
        <v>998</v>
      </c>
      <c r="G35" s="615"/>
      <c r="H35" s="615"/>
      <c r="I35" s="617"/>
      <c r="J35" s="617"/>
      <c r="L35" s="61"/>
      <c r="M35" s="61"/>
      <c r="N35" s="61"/>
      <c r="O35" s="61"/>
      <c r="P35" s="67"/>
    </row>
    <row r="36" spans="1:16" ht="12" customHeight="1" x14ac:dyDescent="0.25">
      <c r="A36" s="628"/>
      <c r="B36" s="629"/>
      <c r="C36" s="629"/>
      <c r="D36" s="629"/>
      <c r="E36" s="630"/>
      <c r="F36" s="68" t="s">
        <v>999</v>
      </c>
      <c r="G36" s="615"/>
      <c r="H36" s="615"/>
      <c r="I36" s="617"/>
      <c r="J36" s="617"/>
      <c r="L36" s="61"/>
      <c r="M36" s="61"/>
      <c r="N36" s="61"/>
      <c r="O36" s="61"/>
      <c r="P36" s="67"/>
    </row>
    <row r="37" spans="1:16" ht="12" customHeight="1" x14ac:dyDescent="0.25">
      <c r="A37" s="628"/>
      <c r="B37" s="629"/>
      <c r="C37" s="629"/>
      <c r="D37" s="629"/>
      <c r="E37" s="630"/>
      <c r="F37" s="68" t="s">
        <v>1005</v>
      </c>
      <c r="G37" s="615"/>
      <c r="H37" s="615"/>
      <c r="I37" s="617"/>
      <c r="J37" s="617"/>
    </row>
    <row r="38" spans="1:16" ht="12" customHeight="1" x14ac:dyDescent="0.25">
      <c r="A38" s="628"/>
      <c r="B38" s="629"/>
      <c r="C38" s="629"/>
      <c r="D38" s="629"/>
      <c r="E38" s="630"/>
      <c r="F38" s="68" t="s">
        <v>1012</v>
      </c>
      <c r="G38" s="615"/>
      <c r="H38" s="615"/>
      <c r="I38" s="617"/>
      <c r="J38" s="617"/>
    </row>
    <row r="39" spans="1:16" ht="12" customHeight="1" x14ac:dyDescent="0.25">
      <c r="A39" s="628"/>
      <c r="B39" s="629"/>
      <c r="C39" s="629"/>
      <c r="D39" s="629"/>
      <c r="E39" s="630"/>
      <c r="F39" s="68" t="s">
        <v>1013</v>
      </c>
      <c r="G39" s="615"/>
      <c r="H39" s="615"/>
      <c r="I39" s="617"/>
      <c r="J39" s="617"/>
    </row>
    <row r="40" spans="1:16" ht="12" customHeight="1" x14ac:dyDescent="0.25">
      <c r="A40" s="628"/>
      <c r="B40" s="629"/>
      <c r="C40" s="629"/>
      <c r="D40" s="629"/>
      <c r="E40" s="630"/>
      <c r="F40" s="68" t="s">
        <v>1014</v>
      </c>
      <c r="G40" s="615"/>
      <c r="H40" s="615"/>
      <c r="I40" s="617"/>
      <c r="J40" s="617"/>
    </row>
    <row r="41" spans="1:16" ht="12" customHeight="1" x14ac:dyDescent="0.25">
      <c r="A41" s="631"/>
      <c r="B41" s="632"/>
      <c r="C41" s="632"/>
      <c r="D41" s="632"/>
      <c r="E41" s="633"/>
      <c r="F41" s="72" t="s">
        <v>1015</v>
      </c>
      <c r="G41" s="616"/>
      <c r="H41" s="616"/>
      <c r="I41" s="618"/>
      <c r="J41" s="618"/>
    </row>
    <row r="42" spans="1:16" ht="12" customHeight="1" x14ac:dyDescent="0.25">
      <c r="A42" s="634" t="s">
        <v>1034</v>
      </c>
      <c r="B42" s="635"/>
      <c r="C42" s="635"/>
      <c r="D42" s="635"/>
      <c r="E42" s="636"/>
      <c r="F42" s="71" t="s">
        <v>1011</v>
      </c>
      <c r="G42" s="622">
        <v>280</v>
      </c>
      <c r="H42" s="622"/>
      <c r="I42" s="621">
        <v>260</v>
      </c>
      <c r="J42" s="621"/>
    </row>
    <row r="43" spans="1:16" ht="12" customHeight="1" x14ac:dyDescent="0.25">
      <c r="A43" s="637"/>
      <c r="B43" s="638"/>
      <c r="C43" s="638"/>
      <c r="D43" s="638"/>
      <c r="E43" s="639"/>
      <c r="F43" s="68" t="s">
        <v>1004</v>
      </c>
      <c r="G43" s="615"/>
      <c r="H43" s="615"/>
      <c r="I43" s="617"/>
      <c r="J43" s="617"/>
      <c r="L43" s="61"/>
    </row>
    <row r="44" spans="1:16" ht="12" customHeight="1" thickBot="1" x14ac:dyDescent="0.3">
      <c r="A44" s="640"/>
      <c r="B44" s="641"/>
      <c r="C44" s="641"/>
      <c r="D44" s="641"/>
      <c r="E44" s="642"/>
      <c r="F44" s="68" t="s">
        <v>1005</v>
      </c>
      <c r="G44" s="644"/>
      <c r="H44" s="644"/>
      <c r="I44" s="643"/>
      <c r="J44" s="643"/>
    </row>
    <row r="45" spans="1:16" ht="12" customHeight="1" thickBot="1" x14ac:dyDescent="0.3">
      <c r="A45" s="623" t="s">
        <v>1016</v>
      </c>
      <c r="B45" s="624"/>
      <c r="C45" s="624"/>
      <c r="D45" s="624"/>
      <c r="E45" s="624"/>
      <c r="F45" s="624"/>
      <c r="G45" s="624"/>
      <c r="H45" s="624"/>
      <c r="I45" s="624"/>
      <c r="J45" s="625"/>
    </row>
    <row r="46" spans="1:16" ht="12" customHeight="1" x14ac:dyDescent="0.25">
      <c r="A46" s="79" t="s">
        <v>1017</v>
      </c>
      <c r="B46" s="62"/>
      <c r="C46" s="62"/>
      <c r="D46" s="62"/>
      <c r="E46" s="33" t="s">
        <v>1018</v>
      </c>
      <c r="F46" s="62"/>
      <c r="G46" s="62"/>
      <c r="H46" s="62"/>
      <c r="I46" s="63"/>
      <c r="J46" s="76"/>
    </row>
    <row r="47" spans="1:16" ht="12" customHeight="1" x14ac:dyDescent="0.25">
      <c r="A47" s="80" t="s">
        <v>1019</v>
      </c>
      <c r="B47" s="64"/>
      <c r="C47" s="78" t="s">
        <v>1020</v>
      </c>
      <c r="D47" s="65"/>
      <c r="E47" s="64"/>
      <c r="F47" s="64"/>
      <c r="G47" s="64"/>
      <c r="H47" s="64"/>
      <c r="I47" s="66"/>
      <c r="J47" s="27"/>
    </row>
    <row r="48" spans="1:16" ht="12" customHeight="1" x14ac:dyDescent="0.25">
      <c r="A48" s="79" t="s">
        <v>1021</v>
      </c>
      <c r="B48" s="62"/>
      <c r="C48" s="62"/>
      <c r="D48" s="62"/>
      <c r="E48" s="62"/>
      <c r="F48" s="33" t="s">
        <v>1022</v>
      </c>
      <c r="G48" s="62"/>
      <c r="H48" s="62"/>
      <c r="I48" s="63"/>
      <c r="J48" s="27"/>
    </row>
    <row r="49" spans="1:10" ht="12" customHeight="1" x14ac:dyDescent="0.25">
      <c r="A49" s="80" t="s">
        <v>1023</v>
      </c>
      <c r="B49" s="64"/>
      <c r="C49" s="64"/>
      <c r="D49" s="64"/>
      <c r="E49" s="64"/>
      <c r="F49" s="78" t="s">
        <v>1022</v>
      </c>
      <c r="G49" s="64"/>
      <c r="H49" s="64"/>
      <c r="I49" s="66"/>
      <c r="J49" s="27"/>
    </row>
    <row r="50" spans="1:10" x14ac:dyDescent="0.25">
      <c r="A50" s="620" t="s">
        <v>1035</v>
      </c>
      <c r="B50" s="620"/>
      <c r="C50" s="620"/>
      <c r="D50" s="620"/>
    </row>
    <row r="51" spans="1:10" x14ac:dyDescent="0.25">
      <c r="A51" s="133" t="s">
        <v>1331</v>
      </c>
      <c r="B51" s="133"/>
      <c r="C51" s="133"/>
      <c r="D51" s="133"/>
      <c r="E51" s="133"/>
    </row>
    <row r="52" spans="1:10" x14ac:dyDescent="0.25">
      <c r="A52" s="619" t="s">
        <v>1037</v>
      </c>
      <c r="B52" s="619"/>
      <c r="C52" s="619"/>
      <c r="D52" s="619"/>
      <c r="E52" s="619"/>
    </row>
    <row r="53" spans="1:10" x14ac:dyDescent="0.25">
      <c r="J53" s="77">
        <f ca="1">TODAY()</f>
        <v>42088</v>
      </c>
    </row>
  </sheetData>
  <mergeCells count="60">
    <mergeCell ref="C9:H9"/>
    <mergeCell ref="J24:J27"/>
    <mergeCell ref="I24:I27"/>
    <mergeCell ref="H24:H27"/>
    <mergeCell ref="G24:G27"/>
    <mergeCell ref="A24:E27"/>
    <mergeCell ref="F11:F12"/>
    <mergeCell ref="A18:E19"/>
    <mergeCell ref="J20:J21"/>
    <mergeCell ref="A20:E21"/>
    <mergeCell ref="J22:J23"/>
    <mergeCell ref="I18:I19"/>
    <mergeCell ref="J18:J19"/>
    <mergeCell ref="I20:I21"/>
    <mergeCell ref="A11:E12"/>
    <mergeCell ref="I11:J11"/>
    <mergeCell ref="G11:G12"/>
    <mergeCell ref="H11:H12"/>
    <mergeCell ref="G20:G21"/>
    <mergeCell ref="H20:H21"/>
    <mergeCell ref="G18:G19"/>
    <mergeCell ref="H18:H19"/>
    <mergeCell ref="A22:E23"/>
    <mergeCell ref="G22:G23"/>
    <mergeCell ref="H22:H23"/>
    <mergeCell ref="A42:E44"/>
    <mergeCell ref="I42:I44"/>
    <mergeCell ref="G42:G44"/>
    <mergeCell ref="H42:H44"/>
    <mergeCell ref="I34:I41"/>
    <mergeCell ref="H34:H41"/>
    <mergeCell ref="G34:G41"/>
    <mergeCell ref="I22:I23"/>
    <mergeCell ref="G28:G33"/>
    <mergeCell ref="A52:E52"/>
    <mergeCell ref="A50:D50"/>
    <mergeCell ref="J28:J33"/>
    <mergeCell ref="I28:I33"/>
    <mergeCell ref="H28:H33"/>
    <mergeCell ref="A45:J45"/>
    <mergeCell ref="A28:E33"/>
    <mergeCell ref="A34:E41"/>
    <mergeCell ref="J42:J44"/>
    <mergeCell ref="J34:J41"/>
    <mergeCell ref="A16:E17"/>
    <mergeCell ref="G16:G17"/>
    <mergeCell ref="H16:H17"/>
    <mergeCell ref="I16:I17"/>
    <mergeCell ref="J16:J17"/>
    <mergeCell ref="A13:E15"/>
    <mergeCell ref="G13:G15"/>
    <mergeCell ref="H13:H15"/>
    <mergeCell ref="I13:I15"/>
    <mergeCell ref="J13:J15"/>
    <mergeCell ref="A7:J7"/>
    <mergeCell ref="D1:G1"/>
    <mergeCell ref="E2:G2"/>
    <mergeCell ref="E3:G3"/>
    <mergeCell ref="E5:G5"/>
    <mergeCell ref="A4:J4"/>
  </mergeCells>
  <phoneticPr fontId="4" type="noConversion"/>
  <pageMargins left="0.25" right="0.25"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52</vt:i4>
      </vt:variant>
      <vt:variant>
        <vt:lpstr>Именованные диапазоны</vt:lpstr>
      </vt:variant>
      <vt:variant>
        <vt:i4>10</vt:i4>
      </vt:variant>
    </vt:vector>
  </HeadingPairs>
  <TitlesOfParts>
    <vt:vector size="62" baseType="lpstr">
      <vt:lpstr>ГЛАВНАЯ</vt:lpstr>
      <vt:lpstr>profil</vt:lpstr>
      <vt:lpstr>siba</vt:lpstr>
      <vt:lpstr>roto</vt:lpstr>
      <vt:lpstr>плёнки</vt:lpstr>
      <vt:lpstr>roto premium</vt:lpstr>
      <vt:lpstr>roto люки</vt:lpstr>
      <vt:lpstr>roto акс</vt:lpstr>
      <vt:lpstr>oman</vt:lpstr>
      <vt:lpstr>salux</vt:lpstr>
      <vt:lpstr>nice</vt:lpstr>
      <vt:lpstr>сетки</vt:lpstr>
      <vt:lpstr>geodrain</vt:lpstr>
      <vt:lpstr>xps</vt:lpstr>
      <vt:lpstr>osb</vt:lpstr>
      <vt:lpstr>polynum</vt:lpstr>
      <vt:lpstr>plastter</vt:lpstr>
      <vt:lpstr>fasayding</vt:lpstr>
      <vt:lpstr>soffit</vt:lpstr>
      <vt:lpstr>краксы</vt:lpstr>
      <vt:lpstr>rockwool</vt:lpstr>
      <vt:lpstr>isover</vt:lpstr>
      <vt:lpstr>уплотнитель</vt:lpstr>
      <vt:lpstr>техно</vt:lpstr>
      <vt:lpstr>гео</vt:lpstr>
      <vt:lpstr>экопарк</vt:lpstr>
      <vt:lpstr>хаоген</vt:lpstr>
      <vt:lpstr>ергис</vt:lpstr>
      <vt:lpstr>арма-с</vt:lpstr>
      <vt:lpstr>cl</vt:lpstr>
      <vt:lpstr>q-term</vt:lpstr>
      <vt:lpstr>керабит</vt:lpstr>
      <vt:lpstr>айко</vt:lpstr>
      <vt:lpstr>черепица П</vt:lpstr>
      <vt:lpstr>профнастил П</vt:lpstr>
      <vt:lpstr> сатьям</vt:lpstr>
      <vt:lpstr>браас цп</vt:lpstr>
      <vt:lpstr>браас к</vt:lpstr>
      <vt:lpstr>браас опал</vt:lpstr>
      <vt:lpstr>браас сириус</vt:lpstr>
      <vt:lpstr>рейнвей</vt:lpstr>
      <vt:lpstr>тайвек</vt:lpstr>
      <vt:lpstr>Теплый пол</vt:lpstr>
      <vt:lpstr>Терморегуляторы</vt:lpstr>
      <vt:lpstr>Мастики</vt:lpstr>
      <vt:lpstr>Baumit</vt:lpstr>
      <vt:lpstr>Еврорубероид1</vt:lpstr>
      <vt:lpstr>Еврорубероид</vt:lpstr>
      <vt:lpstr>Водосток</vt:lpstr>
      <vt:lpstr>PLASTMO</vt:lpstr>
      <vt:lpstr>Битумчерепица</vt:lpstr>
      <vt:lpstr>Альбатрос</vt:lpstr>
      <vt:lpstr>fasayding!Область_печати</vt:lpstr>
      <vt:lpstr>isover!Область_печати</vt:lpstr>
      <vt:lpstr>osb!Область_печати</vt:lpstr>
      <vt:lpstr>'q-term'!Область_печати</vt:lpstr>
      <vt:lpstr>rockwool!Область_печати</vt:lpstr>
      <vt:lpstr>xps!Область_печати</vt:lpstr>
      <vt:lpstr>'арма-с'!Область_печати</vt:lpstr>
      <vt:lpstr>сетки!Область_печати</vt:lpstr>
      <vt:lpstr>техно!Область_печати</vt:lpstr>
      <vt:lpstr>'черепица П'!Область_печати</vt:lpstr>
    </vt:vector>
  </TitlesOfParts>
  <Company>Acer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Valued Acer Customer</dc:creator>
  <cp:lastModifiedBy>1</cp:lastModifiedBy>
  <cp:lastPrinted>2012-06-08T14:45:12Z</cp:lastPrinted>
  <dcterms:created xsi:type="dcterms:W3CDTF">2009-11-13T12:05:25Z</dcterms:created>
  <dcterms:modified xsi:type="dcterms:W3CDTF">2015-03-25T11:54:00Z</dcterms:modified>
</cp:coreProperties>
</file>